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>
    <mc:Choice Requires="x15">
      <x15ac:absPath xmlns:x15ac="http://schemas.microsoft.com/office/spreadsheetml/2010/11/ac" url="H:\Informacao_Gestao\GEP\SITE\boletim\Boletim MB REV_2\"/>
    </mc:Choice>
  </mc:AlternateContent>
  <xr:revisionPtr revIDLastSave="0" documentId="13_ncr:1_{3AACEEAB-727E-461E-AC25-F8ECDE4EE041}" xr6:coauthVersionLast="47" xr6:coauthVersionMax="47" xr10:uidLastSave="{00000000-0000-0000-0000-000000000000}"/>
  <bookViews>
    <workbookView xWindow="-120" yWindow="-120" windowWidth="24240" windowHeight="13140" xr2:uid="{00000000-000D-0000-FFFF-FFFF00000000}" activeTab="0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ti7XD5nyH/rUDCR5zqKIo+oAB2/FNrVqd65sE+6+DY="/>
    </ext>
  </extLst>
</workbook>
</file>

<file path=xl/calcChain.xml><?xml version="1.0" encoding="utf-8"?>
<calcChain xmlns="http://schemas.openxmlformats.org/spreadsheetml/2006/main">
  <c r="F31" i="1" l="1"/>
  <c r="F30" i="1"/>
  <c r="C28" i="1"/>
  <c r="B28" i="1"/>
  <c r="F27" i="1"/>
  <c r="D27" i="1"/>
  <c r="B27" i="1"/>
  <c r="F23" i="1"/>
  <c r="E23" i="1"/>
  <c r="D23" i="1"/>
  <c r="C23" i="1"/>
  <c r="B23" i="1"/>
  <c r="F21" i="1"/>
  <c r="F20" i="1"/>
  <c r="F19" i="1"/>
  <c r="C17" i="1"/>
  <c r="B17" i="1"/>
  <c r="F16" i="1"/>
  <c r="D16" i="1"/>
  <c r="B16" i="1"/>
  <c r="E12" i="1"/>
  <c r="F12" i="1" s="1"/>
  <c r="D12" i="1"/>
  <c r="C12" i="1"/>
  <c r="B12" i="1"/>
  <c r="F10" i="1"/>
  <c r="F9" i="1"/>
  <c r="F8" i="1"/>
  <c r="E6" i="1"/>
  <c r="E17" i="1" s="1"/>
  <c r="D6" i="1"/>
  <c r="D17" i="1" s="1"/>
  <c r="D28" i="1" l="1"/>
  <c r="E28" i="1"/>
</calcChain>
</file>

<file path=xl/sharedStrings.xml><?xml version="1.0" encoding="utf-8"?>
<sst xmlns="http://schemas.openxmlformats.org/spreadsheetml/2006/main" count="31" uniqueCount="21">
  <si>
    <t>Movimento de Passageiros</t>
  </si>
  <si>
    <t>Nº de Passageiros</t>
  </si>
  <si>
    <t>Passageiros</t>
  </si>
  <si>
    <t>Variação Acum.</t>
  </si>
  <si>
    <t>Embarcados</t>
  </si>
  <si>
    <t>Desembarcados</t>
  </si>
  <si>
    <t>Trânsito</t>
  </si>
  <si>
    <t xml:space="preserve">TOTAL   </t>
  </si>
  <si>
    <t>Movimento de Passageiros de Cruzeiro</t>
  </si>
  <si>
    <t>Movimento de Navios de Cruzeiro</t>
  </si>
  <si>
    <t>Nº de navios/ GT</t>
  </si>
  <si>
    <t>Navios de Cruzeiro</t>
  </si>
  <si>
    <t>Navios</t>
  </si>
  <si>
    <t>Nº de navios</t>
  </si>
  <si>
    <t>Toneladas GT</t>
  </si>
  <si>
    <t>Porto de Leixões</t>
  </si>
  <si>
    <t>2025</t>
  </si>
  <si>
    <t>2026</t>
  </si>
  <si>
    <t>ABRIL</t>
  </si>
  <si>
    <t>JANEIRO/ABRIL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</si>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</sst>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"/>
    <numFmt numFmtId="165" formatCode="#\ ###\ ##0"/>
  </numFmts>
  <fonts count="9" x14ac:knownFonts="1">
    <font>
      <sz val="10"/>
      <color rgb="FF000000"/>
      <name val="Arial"/>
      <scheme val="minor"/>
    </font>
    <font>
      <sz val="10"/>
      <color theme="1"/>
      <name val="Verdana"/>
    </font>
    <font>
      <b/>
      <sz val="20"/>
      <color rgb="FF000080"/>
      <name val="Verdana"/>
    </font>
    <font>
      <b/>
      <sz val="12"/>
      <color rgb="FF000080"/>
      <name val="Verdana"/>
    </font>
    <font>
      <b/>
      <sz val="10"/>
      <color rgb="FF000080"/>
      <name val="Verdana"/>
    </font>
    <font>
      <sz val="10"/>
      <name val="Arial"/>
    </font>
    <font>
      <b/>
      <sz val="11"/>
      <color rgb="FFFFFFFF"/>
      <name val="Verdana"/>
    </font>
    <font>
      <b/>
      <sz val="11"/>
      <color rgb="FF000080"/>
      <name val="Verdana"/>
    </font>
    <font>
      <sz val="11"/>
      <color theme="1"/>
      <name val="Verdana"/>
    </font>
  </fonts>
  <fills count="3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666699"/>
      </bottom>
      <diagonal/>
    </border>
    <border>
      <left style="medium">
        <color rgb="FF666699"/>
      </left>
      <right style="medium">
        <color rgb="FF666699"/>
      </right>
      <top style="medium">
        <color rgb="FF666699"/>
      </top>
      <bottom/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/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 style="medium">
        <color rgb="FF666699"/>
      </right>
      <top/>
      <bottom/>
      <diagonal/>
    </border>
    <border>
      <left style="medium">
        <color rgb="FF666699"/>
      </left>
      <right style="thin">
        <color rgb="FF666699"/>
      </right>
      <top style="medium">
        <color rgb="FF666699"/>
      </top>
      <bottom style="medium">
        <color rgb="FF666699"/>
      </bottom>
      <diagonal/>
    </border>
    <border>
      <left/>
      <right style="thin">
        <color rgb="FF000000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 style="thin">
        <color rgb="FF000000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666699"/>
      </top>
      <bottom/>
      <diagonal/>
    </border>
    <border>
      <left/>
      <right style="thin">
        <color rgb="FF000000"/>
      </right>
      <top style="medium">
        <color rgb="FF666699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666699"/>
      </left>
      <right style="medium">
        <color rgb="FF666699"/>
      </right>
      <top/>
      <bottom style="medium">
        <color rgb="FF666699"/>
      </bottom>
      <diagonal/>
    </border>
    <border>
      <left style="medium">
        <color rgb="FF000000"/>
      </left>
      <right style="medium">
        <color rgb="FF000000"/>
      </right>
      <top style="medium">
        <color rgb="FF666699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" fontId="7" fillId="0" borderId="10" xfId="0" applyNumberFormat="1" applyFont="1" applyBorder="1" applyAlignment="1">
      <alignment horizontal="left"/>
    </xf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3" fontId="4" fillId="0" borderId="0" xfId="0" applyNumberFormat="1" applyFont="1"/>
    <xf numFmtId="0" fontId="8" fillId="0" borderId="10" xfId="0" applyFont="1" applyBorder="1" applyAlignment="1">
      <alignment horizontal="left" vertical="center"/>
    </xf>
    <xf numFmtId="164" fontId="8" fillId="0" borderId="13" xfId="0" applyNumberFormat="1" applyFont="1" applyBorder="1" applyAlignment="1">
      <alignment horizontal="right" vertical="center"/>
    </xf>
    <xf numFmtId="165" fontId="8" fillId="0" borderId="14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left" vertical="center"/>
    </xf>
    <xf numFmtId="164" fontId="7" fillId="0" borderId="13" xfId="0" applyNumberFormat="1" applyFont="1" applyBorder="1" applyAlignment="1">
      <alignment horizontal="right" vertical="center"/>
    </xf>
    <xf numFmtId="164" fontId="7" fillId="0" borderId="14" xfId="0" applyNumberFormat="1" applyFont="1" applyBorder="1" applyAlignment="1">
      <alignment horizontal="right" vertical="center"/>
    </xf>
    <xf numFmtId="164" fontId="7" fillId="0" borderId="15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7" fillId="0" borderId="16" xfId="0" applyFont="1" applyBorder="1" applyAlignment="1">
      <alignment horizontal="right" vertical="center"/>
    </xf>
    <xf numFmtId="164" fontId="7" fillId="0" borderId="17" xfId="0" applyNumberFormat="1" applyFont="1" applyBorder="1" applyAlignment="1">
      <alignment horizontal="right" vertical="center"/>
    </xf>
    <xf numFmtId="9" fontId="7" fillId="0" borderId="18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left" vertical="center"/>
    </xf>
    <xf numFmtId="164" fontId="7" fillId="0" borderId="20" xfId="0" applyNumberFormat="1" applyFont="1" applyBorder="1" applyAlignment="1">
      <alignment horizontal="right" vertical="center"/>
    </xf>
    <xf numFmtId="164" fontId="7" fillId="0" borderId="21" xfId="0" applyNumberFormat="1" applyFont="1" applyBorder="1" applyAlignment="1">
      <alignment horizontal="right" vertical="center"/>
    </xf>
    <xf numFmtId="164" fontId="7" fillId="0" borderId="22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6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1" fontId="6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1" xfId="0" applyFont="1" applyBorder="1" applyAlignment="1">
      <alignment horizontal="right" vertical="center"/>
    </xf>
    <xf numFmtId="0" fontId="5" fillId="0" borderId="1" xfId="0" applyFont="1" applyBorder="1"/>
    <xf numFmtId="0" fontId="2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0" fontId="7" fillId="0" borderId="24" xfId="0" applyNumberFormat="1" applyFont="1" applyBorder="1" applyAlignment="1">
      <alignment horizontal="right"/>
    </xf>
    <xf numFmtId="9" fontId="8" fillId="0" borderId="10" xfId="0" applyNumberFormat="1" applyFont="1" applyBorder="1" applyAlignment="1">
      <alignment horizontal="right" vertical="center"/>
    </xf>
    <xf numFmtId="9" fontId="7" fillId="0" borderId="1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true" workbookViewId="0">
      <selection activeCell="I15" sqref="I15"/>
    </sheetView>
  </sheetViews>
  <sheetFormatPr defaultColWidth="12.5703125" defaultRowHeight="15" customHeight="1" x14ac:dyDescent="0.2"/>
  <cols>
    <col min="1" max="1" customWidth="true" width="47.140625" collapsed="true"/>
    <col min="2" max="2" customWidth="true" width="19.85546875" collapsed="true"/>
    <col min="3" max="3" customWidth="true" width="24.5703125" collapsed="true"/>
    <col min="4" max="4" customWidth="true" width="19.85546875" collapsed="true"/>
    <col min="5" max="5" customWidth="true" width="24.5703125" collapsed="true"/>
    <col min="6" max="6" customWidth="true" width="19.85546875" collapsed="true"/>
    <col min="7" max="26" customWidth="true" width="9.140625" collapsed="true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">
      <c r="A2" s="36" t="s">
        <v>15</v>
      </c>
      <c r="B2" s="33"/>
      <c r="C2" s="33"/>
      <c r="D2" s="33"/>
      <c r="E2" s="33"/>
      <c r="F2" s="3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2">
      <c r="A3" s="32" t="s">
        <v>0</v>
      </c>
      <c r="B3" s="33"/>
      <c r="C3" s="33"/>
      <c r="D3" s="33"/>
      <c r="E3" s="33"/>
      <c r="F3" s="3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">
      <c r="A4" s="34" t="s">
        <v>1</v>
      </c>
      <c r="B4" s="35"/>
      <c r="C4" s="35"/>
      <c r="D4" s="35"/>
      <c r="E4" s="35"/>
      <c r="F4" s="3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2">
      <c r="A5" s="28" t="s">
        <v>2</v>
      </c>
      <c r="B5" s="30" t="s">
        <v>16</v>
      </c>
      <c r="C5" s="31"/>
      <c r="D5" s="30" t="s">
        <v>17</v>
      </c>
      <c r="E5" s="31"/>
      <c r="F5" s="37" t="s">
        <v>20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29"/>
      <c r="B6" s="4" t="s">
        <v>18</v>
      </c>
      <c r="C6" s="5" t="s">
        <v>19</v>
      </c>
      <c r="D6" s="6" t="str">
        <f t="shared" ref="D6:E6" si="0">B6</f>
        <v>ABRIL</v>
      </c>
      <c r="E6" s="7" t="str">
        <f t="shared" si="0"/>
        <v>JANEIRO/ABRIL</v>
      </c>
      <c r="F6" s="38" t="s">
        <v>3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8" t="s">
        <v>2</v>
      </c>
      <c r="B7" s="9"/>
      <c r="C7" s="10"/>
      <c r="D7" s="9"/>
      <c r="E7" s="10"/>
      <c r="F7" s="39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8" customHeight="1" x14ac:dyDescent="0.2">
      <c r="A8" s="12" t="s">
        <v>4</v>
      </c>
      <c r="B8" s="13" t="n">
        <v>210.0</v>
      </c>
      <c r="C8" s="14" t="n">
        <v>267.0</v>
      </c>
      <c r="D8" s="13" t="n">
        <v>346.0</v>
      </c>
      <c r="E8" s="14" t="n">
        <v>401.0</v>
      </c>
      <c r="F8" s="40" t="n">
        <f t="shared" ref="F8:F10" si="1">IFERROR((E8-C8)/C8,"-")</f>
        <v>0.50187265917603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" customHeight="1" x14ac:dyDescent="0.2">
      <c r="A9" s="12" t="s">
        <v>5</v>
      </c>
      <c r="B9" s="13" t="n">
        <v>82.0</v>
      </c>
      <c r="C9" s="14" t="n">
        <v>145.0</v>
      </c>
      <c r="D9" s="13" t="n">
        <v>232.0</v>
      </c>
      <c r="E9" s="14" t="n">
        <v>297.0</v>
      </c>
      <c r="F9" s="40" t="n">
        <f t="shared" si="1"/>
        <v>1.0482758620689656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" customHeight="1" x14ac:dyDescent="0.2">
      <c r="A10" s="12" t="s">
        <v>6</v>
      </c>
      <c r="B10" s="13" t="n">
        <v>30003.0</v>
      </c>
      <c r="C10" s="14" t="n">
        <v>42387.0</v>
      </c>
      <c r="D10" s="13" t="n">
        <v>21652.0</v>
      </c>
      <c r="E10" s="14" t="n">
        <v>29797.0</v>
      </c>
      <c r="F10" s="40" t="n">
        <f t="shared" si="1"/>
        <v>-0.2970250312595843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" customHeight="1" x14ac:dyDescent="0.2">
      <c r="A11" s="15"/>
      <c r="B11" s="16"/>
      <c r="C11" s="17"/>
      <c r="D11" s="16"/>
      <c r="E11" s="18"/>
      <c r="F11" s="40"/>
      <c r="G11" s="19"/>
      <c r="H11" s="3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9.5" customHeight="1" x14ac:dyDescent="0.2">
      <c r="A12" s="20" t="s">
        <v>7</v>
      </c>
      <c r="B12" s="21" t="n">
        <f t="shared" ref="B12:E12" si="2">SUM(B8:B10)</f>
        <v>30295.0</v>
      </c>
      <c r="C12" s="21" t="n">
        <f t="shared" si="2"/>
        <v>42799.0</v>
      </c>
      <c r="D12" s="21" t="n">
        <f t="shared" si="2"/>
        <v>22230.0</v>
      </c>
      <c r="E12" s="21" t="n">
        <f t="shared" si="2"/>
        <v>30495.0</v>
      </c>
      <c r="F12" s="22" t="n">
        <f>IFERROR((E12-C12)/C12,"-")</f>
        <v>-0.28748335241477607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32" t="s">
        <v>8</v>
      </c>
      <c r="B14" s="33"/>
      <c r="C14" s="33"/>
      <c r="D14" s="33"/>
      <c r="E14" s="33"/>
      <c r="F14" s="3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34" t="s">
        <v>1</v>
      </c>
      <c r="B15" s="35"/>
      <c r="C15" s="35"/>
      <c r="D15" s="35"/>
      <c r="E15" s="35"/>
      <c r="F15" s="3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 x14ac:dyDescent="0.2">
      <c r="A16" s="28" t="s">
        <v>2</v>
      </c>
      <c r="B16" s="30" t="str">
        <f t="shared" ref="B16:B17" si="3">B5</f>
        <v>2025</v>
      </c>
      <c r="C16" s="31"/>
      <c r="D16" s="30" t="str">
        <f>D5</f>
        <v>2026</v>
      </c>
      <c r="E16" s="31"/>
      <c r="F16" s="37" t="str">
        <f>F5</f>
        <v>2025/2026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29"/>
      <c r="B17" s="4" t="str">
        <f t="shared" si="3"/>
        <v>ABRIL</v>
      </c>
      <c r="C17" s="4" t="str">
        <f t="shared" ref="C17:E17" si="4">C6</f>
        <v>JANEIRO/ABRIL</v>
      </c>
      <c r="D17" s="4" t="str">
        <f t="shared" si="4"/>
        <v>ABRIL</v>
      </c>
      <c r="E17" s="4" t="str">
        <f t="shared" si="4"/>
        <v>JANEIRO/ABRIL</v>
      </c>
      <c r="F17" s="38" t="s">
        <v>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8" t="s">
        <v>2</v>
      </c>
      <c r="B18" s="9"/>
      <c r="C18" s="10"/>
      <c r="D18" s="9"/>
      <c r="E18" s="10"/>
      <c r="F18" s="39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8" customHeight="1" x14ac:dyDescent="0.2">
      <c r="A19" s="12" t="s">
        <v>4</v>
      </c>
      <c r="B19" s="13" t="n">
        <v>200.0</v>
      </c>
      <c r="C19" s="14" t="n">
        <v>219.0</v>
      </c>
      <c r="D19" s="13" t="n">
        <v>340.0</v>
      </c>
      <c r="E19" s="14" t="n">
        <v>377.0</v>
      </c>
      <c r="F19" s="40" t="n">
        <f t="shared" ref="F19:F21" si="5">IFERROR((E19-C19)/C19,"-")</f>
        <v>0.7214611872146118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" customHeight="1" x14ac:dyDescent="0.2">
      <c r="A20" s="12" t="s">
        <v>5</v>
      </c>
      <c r="B20" s="13" t="n">
        <v>67.0</v>
      </c>
      <c r="C20" s="14" t="n">
        <v>96.0</v>
      </c>
      <c r="D20" s="13" t="n">
        <v>223.0</v>
      </c>
      <c r="E20" s="14" t="n">
        <v>266.0</v>
      </c>
      <c r="F20" s="40" t="n">
        <f t="shared" si="5"/>
        <v>1.7708333333333333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 x14ac:dyDescent="0.2">
      <c r="A21" s="12" t="s">
        <v>6</v>
      </c>
      <c r="B21" s="13" t="n">
        <v>29999.0</v>
      </c>
      <c r="C21" s="14" t="n">
        <v>42367.0</v>
      </c>
      <c r="D21" s="13" t="n">
        <v>21644.0</v>
      </c>
      <c r="E21" s="14" t="n">
        <v>29760.0</v>
      </c>
      <c r="F21" s="40" t="n">
        <f t="shared" si="5"/>
        <v>-0.2975665022305096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" customHeight="1" x14ac:dyDescent="0.2">
      <c r="A22" s="15"/>
      <c r="B22" s="16"/>
      <c r="C22" s="17"/>
      <c r="D22" s="16"/>
      <c r="E22" s="18"/>
      <c r="F22" s="40"/>
      <c r="G22" s="19"/>
      <c r="H22" s="3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9.5" customHeight="1" x14ac:dyDescent="0.2">
      <c r="A23" s="20" t="s">
        <v>7</v>
      </c>
      <c r="B23" s="21" t="n">
        <f t="shared" ref="B23:E23" si="6">SUM(B19:B21)</f>
        <v>30266.0</v>
      </c>
      <c r="C23" s="21" t="n">
        <f t="shared" si="6"/>
        <v>42682.0</v>
      </c>
      <c r="D23" s="21" t="n">
        <f t="shared" si="6"/>
        <v>22207.0</v>
      </c>
      <c r="E23" s="21" t="n">
        <f t="shared" si="6"/>
        <v>30403.0</v>
      </c>
      <c r="F23" s="22" t="n">
        <f>IFERROR((E23-C23)/C23,"-")</f>
        <v>-0.28768567546038143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">
      <c r="A24" s="1"/>
      <c r="B24" s="1"/>
      <c r="C24" s="1"/>
      <c r="D24" s="1"/>
      <c r="E24" s="1"/>
      <c r="F24" s="1"/>
      <c r="G24" s="1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32" t="s">
        <v>9</v>
      </c>
      <c r="B25" s="33"/>
      <c r="C25" s="33"/>
      <c r="D25" s="33"/>
      <c r="E25" s="33"/>
      <c r="F25" s="33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34" t="s">
        <v>10</v>
      </c>
      <c r="B26" s="35"/>
      <c r="C26" s="35"/>
      <c r="D26" s="35"/>
      <c r="E26" s="35"/>
      <c r="F26" s="35"/>
      <c r="G26" s="1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 x14ac:dyDescent="0.2">
      <c r="A27" s="28" t="s">
        <v>11</v>
      </c>
      <c r="B27" s="30" t="str">
        <f t="shared" ref="B27:B28" si="7">B5</f>
        <v>2025</v>
      </c>
      <c r="C27" s="31"/>
      <c r="D27" s="30" t="str">
        <f>D5</f>
        <v>2026</v>
      </c>
      <c r="E27" s="31"/>
      <c r="F27" s="37" t="str">
        <f>F5</f>
        <v>2025/2026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29"/>
      <c r="B28" s="4" t="str">
        <f t="shared" si="7"/>
        <v>ABRIL</v>
      </c>
      <c r="C28" s="5" t="str">
        <f t="shared" ref="C28:E28" si="8">C6</f>
        <v>JANEIRO/ABRIL</v>
      </c>
      <c r="D28" s="6" t="str">
        <f t="shared" si="8"/>
        <v>ABRIL</v>
      </c>
      <c r="E28" s="7" t="str">
        <f t="shared" si="8"/>
        <v>JANEIRO/ABRIL</v>
      </c>
      <c r="F28" s="38" t="s">
        <v>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8" t="s">
        <v>12</v>
      </c>
      <c r="B29" s="9"/>
      <c r="C29" s="10"/>
      <c r="D29" s="9"/>
      <c r="E29" s="10"/>
      <c r="F29" s="39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8" customHeight="1" x14ac:dyDescent="0.2">
      <c r="A30" s="12" t="s">
        <v>13</v>
      </c>
      <c r="B30" s="13" t="n">
        <v>21.0</v>
      </c>
      <c r="C30" s="14" t="n">
        <v>31.0</v>
      </c>
      <c r="D30" s="13" t="n">
        <v>20.0</v>
      </c>
      <c r="E30" s="14" t="n">
        <v>28.0</v>
      </c>
      <c r="F30" s="40" t="n">
        <f t="shared" ref="F30:F31" si="9">IFERROR((E30-C30)/C30,"-")</f>
        <v>-0.0967741935483871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" customHeight="1" x14ac:dyDescent="0.2">
      <c r="A31" s="12" t="s">
        <v>14</v>
      </c>
      <c r="B31" s="13" t="n">
        <v>1361870.0</v>
      </c>
      <c r="C31" s="14" t="n">
        <v>1981244.0</v>
      </c>
      <c r="D31" s="13" t="n">
        <v>1014983.0</v>
      </c>
      <c r="E31" s="14" t="n">
        <v>1400124.0</v>
      </c>
      <c r="F31" s="40" t="n">
        <f t="shared" si="9"/>
        <v>-0.2933106674392452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">
      <c r="A32" s="23"/>
      <c r="B32" s="24"/>
      <c r="C32" s="25"/>
      <c r="D32" s="24"/>
      <c r="E32" s="26"/>
      <c r="F32" s="41"/>
      <c r="G32" s="1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27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A2:F2"/>
    <mergeCell ref="A3:F3"/>
    <mergeCell ref="A4:F4"/>
    <mergeCell ref="B5:C5"/>
    <mergeCell ref="D5:E5"/>
    <mergeCell ref="A5:A6"/>
    <mergeCell ref="A16:A17"/>
    <mergeCell ref="A27:A28"/>
    <mergeCell ref="B16:C16"/>
    <mergeCell ref="D16:E16"/>
    <mergeCell ref="A25:F25"/>
    <mergeCell ref="A26:F26"/>
    <mergeCell ref="B27:C27"/>
    <mergeCell ref="D27:E27"/>
    <mergeCell ref="A14:F14"/>
    <mergeCell ref="A15:F15"/>
  </mergeCells>
  <printOptions horizontalCentered="1"/>
  <pageMargins left="0.55118110236220474" right="0.55118110236220474" top="1.3779527559055118" bottom="0.51181102362204722" header="0.31496062992125984" footer="0"/>
  <pageSetup paperSize="9" scale="8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2004-09-15T11:21:37Z</dcterms:created>
  <dc:creator>APDL</dc:creator>
  <cp:lastModifiedBy>Nelson Silva</cp:lastModifiedBy>
  <cp:lastPrinted>2024-12-03T17:45:53Z</cp:lastPrinted>
  <dcterms:modified xsi:type="dcterms:W3CDTF">2024-12-03T17:45:58Z</dcterms:modified>
</cp:coreProperties>
</file>