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10_2025 PTLEI\"/>
    </mc:Choice>
  </mc:AlternateContent>
  <xr:revisionPtr revIDLastSave="0" documentId="13_ncr:1_{8EA68DA5-FF50-4E52-A7DF-08582FE8F046}" xr6:coauthVersionLast="47" xr6:coauthVersionMax="47" xr10:uidLastSave="{00000000-0000-0000-0000-000000000000}"/>
  <bookViews>
    <workbookView xWindow="31020" yWindow="1785" windowWidth="23625" windowHeight="1467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<sst xmlns="http://schemas.openxmlformats.org/spreadsheetml/2006/main" count="31" uniqueCount="19">
  <si>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</si>
  <si>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</si>
  <si>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</si>
  <si>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</si>
  <si>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</si>
  <si>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</si>
  <si>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</si>
  <si>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</si>
  <si>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</si>
  <si>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</si>
  <si>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</si>
  <si>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</si>
  <si>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</si>
  <si>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Variação Acumulada</t>
  </si>
  <si>
    <t>Porto de Leixões</t>
  </si>
  <si>
    <t>2024</t>
  </si>
  <si>
    <t>2025</t>
  </si>
  <si>
    <t>OUTUBRO</t>
  </si>
  <si>
    <t>JANEIRO/OUTUBRO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</si>
</sst>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L23" sqref="L23"/>
    </sheetView>
  </sheetViews>
  <sheetFormatPr defaultRowHeight="12.75" x14ac:dyDescent="0.2"/>
  <cols>
    <col min="1" max="1" width="21.28515625" customWidth="1" collapsed="1"/>
    <col min="2" max="2" width="7.85546875" bestFit="1" customWidth="1" collapsed="1"/>
    <col min="3" max="3" width="8.5703125" bestFit="1" customWidth="1" collapsed="1"/>
    <col min="4" max="4" width="8.85546875" bestFit="1" customWidth="1" collapsed="1"/>
    <col min="5" max="5" width="8.85546875" customWidth="1" collapsed="1"/>
    <col min="6" max="6" width="8.85546875" bestFit="1" customWidth="1" collapsed="1"/>
    <col min="7" max="7" width="9.85546875" bestFit="1" customWidth="1" collapsed="1"/>
    <col min="8" max="8" width="7.85546875" bestFit="1" customWidth="1" collapsed="1"/>
    <col min="9" max="9" width="8.5703125" bestFit="1" customWidth="1" collapsed="1"/>
    <col min="10" max="12" width="8.85546875" bestFit="1" customWidth="1" collapsed="1"/>
    <col min="13" max="13" width="9.85546875" bestFit="1" customWidth="1" collapsed="1"/>
    <col min="14" max="14" width="7.5703125" customWidth="1" collapsed="1"/>
    <col min="15" max="15" width="8.5703125" bestFit="1" customWidth="1" collapsed="1"/>
    <col min="16" max="16" width="8.140625" customWidth="1" collapsed="1"/>
    <col min="17" max="17" width="4.85546875" customWidth="1" collapsed="1"/>
  </cols>
  <sheetData>
    <row r="1" spans="1:16" s="1" customFormat="1" ht="24.6" customHeight="1" x14ac:dyDescent="0.15"/>
    <row r="2" spans="1:16" s="1" customFormat="1" ht="21.4" customHeight="1" x14ac:dyDescent="0.1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2025 / 2024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OUTUBRO</v>
      </c>
      <c r="I7" s="19"/>
      <c r="J7" s="19"/>
      <c r="K7" s="21" t="str">
        <f>E7</f>
        <v>JANEIRO/OUTUBRO</v>
      </c>
      <c r="L7" s="19"/>
      <c r="M7" s="19"/>
      <c r="N7" s="26" t="s">
        <v>13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>
        <f>SUM(B10:B12)</f>
        <v>472227.76742958988</v>
      </c>
      <c r="C9" s="5">
        <f t="shared" ref="C9:M9" si="0">SUM(C10:C12)</f>
        <v>411711.16259378969</v>
      </c>
      <c r="D9" s="5">
        <f t="shared" si="0"/>
        <v>883938.93002337951</v>
      </c>
      <c r="E9" s="5">
        <f t="shared" si="0"/>
        <v>4144907.4187931777</v>
      </c>
      <c r="F9" s="5">
        <f t="shared" si="0"/>
        <v>3995118.0217108256</v>
      </c>
      <c r="G9" s="5">
        <f t="shared" si="0"/>
        <v>8140025.4405040052</v>
      </c>
      <c r="H9" s="5">
        <f t="shared" si="0"/>
        <v>408850.93100000004</v>
      </c>
      <c r="I9" s="5">
        <f t="shared" si="0"/>
        <v>408017.84799999994</v>
      </c>
      <c r="J9" s="5">
        <f t="shared" si="0"/>
        <v>816868.77899999998</v>
      </c>
      <c r="K9" s="5">
        <f t="shared" si="0"/>
        <v>3975752.3140000002</v>
      </c>
      <c r="L9" s="5">
        <f t="shared" si="0"/>
        <v>4194216.9839999992</v>
      </c>
      <c r="M9" s="5">
        <f t="shared" si="0"/>
        <v>8169969.2980000004</v>
      </c>
      <c r="N9" s="13">
        <f>IFERROR((K9-E9)/E9,"-")</f>
        <v>-4.0810345733229496E-2</v>
      </c>
      <c r="O9" s="13">
        <f t="shared" ref="O9:P15" si="1">IFERROR((L9-F9)/F9,"-")</f>
        <v>4.9835564608405152E-2</v>
      </c>
      <c r="P9" s="13">
        <f t="shared" si="1"/>
        <v>3.6785950750224199E-3</v>
      </c>
    </row>
    <row r="10" spans="1:16" s="1" customFormat="1" ht="15" customHeight="1" x14ac:dyDescent="0.15">
      <c r="A10" s="9" t="s">
        <v>5</v>
      </c>
      <c r="B10" s="6">
        <v>62671.694000000003</v>
      </c>
      <c r="C10" s="6">
        <v>40964.129000000001</v>
      </c>
      <c r="D10" s="6">
        <v>103635.823</v>
      </c>
      <c r="E10" s="6">
        <v>583226.37165346718</v>
      </c>
      <c r="F10" s="6">
        <v>627446.25585000042</v>
      </c>
      <c r="G10" s="6">
        <v>1210672.6275034675</v>
      </c>
      <c r="H10" s="6">
        <v>44515.108</v>
      </c>
      <c r="I10" s="6">
        <v>27214.785</v>
      </c>
      <c r="J10" s="6">
        <v>71729.892999999996</v>
      </c>
      <c r="K10" s="6">
        <v>425122.52</v>
      </c>
      <c r="L10" s="6">
        <v>448073.01299999998</v>
      </c>
      <c r="M10" s="6">
        <v>873195.53300000005</v>
      </c>
      <c r="N10" s="11">
        <f>IFERROR((K10-E10)/E10,"-")</f>
        <v>-0.27108488116755969</v>
      </c>
      <c r="O10" s="11">
        <f t="shared" si="1"/>
        <v>-0.28587825838087727</v>
      </c>
      <c r="P10" s="11">
        <f t="shared" si="1"/>
        <v>-0.27875173423172223</v>
      </c>
    </row>
    <row r="11" spans="1:16" s="1" customFormat="1" ht="15" customHeight="1" x14ac:dyDescent="0.15">
      <c r="A11" s="9" t="s">
        <v>6</v>
      </c>
      <c r="B11" s="6">
        <v>352834.07732839359</v>
      </c>
      <c r="C11" s="6">
        <v>295764.79724369204</v>
      </c>
      <c r="D11" s="6">
        <v>648598.87457208557</v>
      </c>
      <c r="E11" s="6">
        <v>3147678.4116072706</v>
      </c>
      <c r="F11" s="6">
        <v>2806580.1929897317</v>
      </c>
      <c r="G11" s="6">
        <v>5954258.6045970032</v>
      </c>
      <c r="H11" s="6">
        <v>312964.87800000003</v>
      </c>
      <c r="I11" s="6">
        <v>292712.38799999998</v>
      </c>
      <c r="J11" s="6">
        <v>605677.26599999995</v>
      </c>
      <c r="K11" s="6">
        <v>3016745.0930000003</v>
      </c>
      <c r="L11" s="6">
        <v>3008544.2819999997</v>
      </c>
      <c r="M11" s="6">
        <v>6025289.375</v>
      </c>
      <c r="N11" s="11">
        <f t="shared" ref="N11:N15" si="2">IFERROR((K11-E11)/E11,"-")</f>
        <v>-4.1596790232586993E-2</v>
      </c>
      <c r="O11" s="11">
        <f t="shared" si="1"/>
        <v>7.1960918670606069E-2</v>
      </c>
      <c r="P11" s="11">
        <f t="shared" si="1"/>
        <v>1.1929406349290453E-2</v>
      </c>
    </row>
    <row r="12" spans="1:16" s="1" customFormat="1" ht="15" customHeight="1" x14ac:dyDescent="0.15">
      <c r="A12" s="9" t="s">
        <v>12</v>
      </c>
      <c r="B12" s="6">
        <v>56721.996101196288</v>
      </c>
      <c r="C12" s="6">
        <v>74982.23635009765</v>
      </c>
      <c r="D12" s="6">
        <v>131704.23245129397</v>
      </c>
      <c r="E12" s="6">
        <v>414002.63553244015</v>
      </c>
      <c r="F12" s="6">
        <v>561091.57287109375</v>
      </c>
      <c r="G12" s="6">
        <v>975094.20840353402</v>
      </c>
      <c r="H12" s="6">
        <v>51370.945</v>
      </c>
      <c r="I12" s="6">
        <v>88090.674999999988</v>
      </c>
      <c r="J12" s="6">
        <v>139461.62</v>
      </c>
      <c r="K12" s="6">
        <v>533884.701</v>
      </c>
      <c r="L12" s="6">
        <v>737599.68900000001</v>
      </c>
      <c r="M12" s="6">
        <v>1271484.3900000001</v>
      </c>
      <c r="N12" s="11">
        <f t="shared" si="2"/>
        <v>0.28956836304527872</v>
      </c>
      <c r="O12" s="11">
        <f t="shared" si="1"/>
        <v>0.31457987370175239</v>
      </c>
      <c r="P12" s="11">
        <f t="shared" si="1"/>
        <v>0.30396055995628235</v>
      </c>
    </row>
    <row r="13" spans="1:16" s="1" customFormat="1" ht="18.2" customHeight="1" x14ac:dyDescent="0.15">
      <c r="A13" s="4" t="s">
        <v>7</v>
      </c>
      <c r="B13" s="5">
        <v>4893.0600000000004</v>
      </c>
      <c r="C13" s="5">
        <v>178045.82199999999</v>
      </c>
      <c r="D13" s="5">
        <v>182938.88200000001</v>
      </c>
      <c r="E13" s="5">
        <v>90830.588000000003</v>
      </c>
      <c r="F13" s="5">
        <v>1750946.7830000001</v>
      </c>
      <c r="G13" s="5">
        <v>1841777.371</v>
      </c>
      <c r="H13" s="5">
        <v>8598.94</v>
      </c>
      <c r="I13" s="5">
        <v>217210.86300000001</v>
      </c>
      <c r="J13" s="5">
        <v>225809.80300000001</v>
      </c>
      <c r="K13" s="5">
        <v>100398.501</v>
      </c>
      <c r="L13" s="5">
        <v>1798572.335</v>
      </c>
      <c r="M13" s="5">
        <v>1898970.8359999999</v>
      </c>
      <c r="N13" s="11">
        <f t="shared" si="2"/>
        <v>0.10533800573877161</v>
      </c>
      <c r="O13" s="11">
        <f t="shared" si="1"/>
        <v>2.7199885491893849E-2</v>
      </c>
      <c r="P13" s="11">
        <f t="shared" si="1"/>
        <v>3.1053408463231603E-2</v>
      </c>
    </row>
    <row r="14" spans="1:16" s="1" customFormat="1" ht="18.2" customHeight="1" x14ac:dyDescent="0.15">
      <c r="A14" s="4" t="s">
        <v>8</v>
      </c>
      <c r="B14" s="5">
        <v>0</v>
      </c>
      <c r="C14" s="5">
        <v>192282.97700000001</v>
      </c>
      <c r="D14" s="5">
        <v>192282.97700000001</v>
      </c>
      <c r="E14" s="5">
        <v>0</v>
      </c>
      <c r="F14" s="5">
        <v>1910895.7409999999</v>
      </c>
      <c r="G14" s="5">
        <v>1910895.7409999999</v>
      </c>
      <c r="H14" s="5">
        <v>0</v>
      </c>
      <c r="I14" s="5">
        <v>122663.02800000001</v>
      </c>
      <c r="J14" s="5">
        <v>122663.02800000001</v>
      </c>
      <c r="K14" s="5">
        <v>1010.226</v>
      </c>
      <c r="L14" s="5">
        <v>1742246.6810000001</v>
      </c>
      <c r="M14" s="5">
        <v>1743256.9069999999</v>
      </c>
      <c r="N14" s="11" t="str">
        <f t="shared" si="2"/>
        <v>-</v>
      </c>
      <c r="O14" s="11">
        <f t="shared" si="1"/>
        <v>-8.8256547116350406E-2</v>
      </c>
      <c r="P14" s="11">
        <f t="shared" si="1"/>
        <v>-8.7727880911112485E-2</v>
      </c>
    </row>
    <row r="15" spans="1:16" s="1" customFormat="1" ht="21.95" customHeight="1" x14ac:dyDescent="0.15">
      <c r="A15" s="7" t="s">
        <v>9</v>
      </c>
      <c r="B15" s="8">
        <f>SUM(B9,B13,B14)</f>
        <v>477120.82742958987</v>
      </c>
      <c r="C15" s="8">
        <f t="shared" ref="C15:M15" si="3">SUM(C9,C13,C14)</f>
        <v>782039.96159378975</v>
      </c>
      <c r="D15" s="8">
        <f t="shared" si="3"/>
        <v>1259160.7890233796</v>
      </c>
      <c r="E15" s="8">
        <f t="shared" si="3"/>
        <v>4235738.0067931777</v>
      </c>
      <c r="F15" s="8">
        <f t="shared" si="3"/>
        <v>7656960.5457108263</v>
      </c>
      <c r="G15" s="8">
        <f t="shared" si="3"/>
        <v>11892698.552504005</v>
      </c>
      <c r="H15" s="8">
        <f t="shared" si="3"/>
        <v>417449.87100000004</v>
      </c>
      <c r="I15" s="8">
        <f t="shared" si="3"/>
        <v>747891.73899999994</v>
      </c>
      <c r="J15" s="8">
        <f t="shared" si="3"/>
        <v>1165341.6099999999</v>
      </c>
      <c r="K15" s="8">
        <f t="shared" si="3"/>
        <v>4077161.0410000002</v>
      </c>
      <c r="L15" s="8">
        <f t="shared" si="3"/>
        <v>7735035.9999999991</v>
      </c>
      <c r="M15" s="8">
        <f t="shared" si="3"/>
        <v>11812197.040999999</v>
      </c>
      <c r="N15" s="12">
        <f t="shared" si="2"/>
        <v>-3.7437859834308793E-2</v>
      </c>
      <c r="O15" s="12">
        <f t="shared" si="1"/>
        <v>1.0196664044835393E-2</v>
      </c>
      <c r="P15" s="12">
        <f t="shared" si="1"/>
        <v>-6.768986126118203E-3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2024-12-03T17:35:13Z</cp:lastPrinted>
  <dcterms:created xsi:type="dcterms:W3CDTF">2010-03-23T10:34:53Z</dcterms:created>
  <dcterms:modified xsi:type="dcterms:W3CDTF">2025-11-18T16:32:18Z</dcterms:modified>
</cp:coreProperties>
</file>