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3AACEEAB-727E-461E-AC25-F8ECDE4EE041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<sst xmlns="http://schemas.openxmlformats.org/spreadsheetml/2006/main" count="31" uniqueCount="21">
  <si>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</si>
  <si>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</si>
  <si>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</si>
  <si>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</si>
  <si>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</si>
  <si>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</si>
  <si>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</si>
  <si>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</si>
  <si>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</si>
  <si>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</si>
  <si>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</si>
  <si>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</si>
  <si>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</si>
  <si>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</si>
  <si>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</si>
  <si>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</si>
  <si>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2024</t>
  </si>
  <si>
    <t>2025</t>
  </si>
  <si>
    <t>AGOSTO</t>
  </si>
  <si>
    <t>JANEIRO/AGOSTO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</si>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</sst>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true" workbookViewId="0">
      <selection activeCell="I15" sqref="I15"/>
    </sheetView>
  </sheetViews>
  <sheetFormatPr defaultColWidth="12.5703125" defaultRowHeight="15" customHeight="1" x14ac:dyDescent="0.2"/>
  <cols>
    <col min="1" max="1" customWidth="true" width="47.140625" collapsed="true"/>
    <col min="2" max="2" customWidth="true" width="19.85546875" collapsed="true"/>
    <col min="3" max="3" customWidth="true" width="24.5703125" collapsed="true"/>
    <col min="4" max="4" customWidth="true" width="19.85546875" collapsed="true"/>
    <col min="5" max="5" customWidth="true" width="24.5703125" collapsed="true"/>
    <col min="6" max="6" customWidth="true" width="19.85546875" collapsed="true"/>
    <col min="7" max="26" customWidth="true" width="9.140625" collapsed="true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6" t="s">
        <v>15</v>
      </c>
      <c r="B2" s="33"/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2" t="s">
        <v>0</v>
      </c>
      <c r="B3" s="33"/>
      <c r="C3" s="33"/>
      <c r="D3" s="33"/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4" t="s">
        <v>1</v>
      </c>
      <c r="B4" s="35"/>
      <c r="C4" s="35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28" t="s">
        <v>2</v>
      </c>
      <c r="B5" s="30" t="s">
        <v>16</v>
      </c>
      <c r="C5" s="31"/>
      <c r="D5" s="30" t="s">
        <v>17</v>
      </c>
      <c r="E5" s="31"/>
      <c r="F5" s="37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29"/>
      <c r="B6" s="4" t="s">
        <v>18</v>
      </c>
      <c r="C6" s="5" t="s">
        <v>19</v>
      </c>
      <c r="D6" s="6" t="str">
        <f t="shared" ref="D6:E6" si="0">B6</f>
        <v>AGOSTO</v>
      </c>
      <c r="E6" s="7" t="str">
        <f t="shared" si="0"/>
        <v>JANEIRO/AGOSTO</v>
      </c>
      <c r="F6" s="38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 t="n">
        <v>64.0</v>
      </c>
      <c r="C8" s="14" t="n">
        <v>912.0</v>
      </c>
      <c r="D8" s="13" t="n">
        <v>92.0</v>
      </c>
      <c r="E8" s="14" t="n">
        <v>11704.0</v>
      </c>
      <c r="F8" s="40" t="n">
        <f t="shared" ref="F8:F10" si="1">IFERROR((E8-C8)/C8,"-")</f>
        <v>11.833333333333334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 t="n">
        <v>51.0</v>
      </c>
      <c r="C9" s="14" t="n">
        <v>1026.0</v>
      </c>
      <c r="D9" s="13" t="n">
        <v>64.0</v>
      </c>
      <c r="E9" s="14" t="n">
        <v>11425.0</v>
      </c>
      <c r="F9" s="40" t="n">
        <f t="shared" si="1"/>
        <v>10.135477582846004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 t="n">
        <v>20198.0</v>
      </c>
      <c r="C10" s="14" t="n">
        <v>112554.0</v>
      </c>
      <c r="D10" s="13" t="n">
        <v>22982.0</v>
      </c>
      <c r="E10" s="14" t="n">
        <v>142430.0</v>
      </c>
      <c r="F10" s="40" t="n">
        <f t="shared" si="1"/>
        <v>0.2654370346678039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40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 t="n">
        <f t="shared" ref="B12:E12" si="2">SUM(B8:B10)</f>
        <v>20313.0</v>
      </c>
      <c r="C12" s="21" t="n">
        <f t="shared" si="2"/>
        <v>114492.0</v>
      </c>
      <c r="D12" s="21" t="n">
        <f t="shared" si="2"/>
        <v>23138.0</v>
      </c>
      <c r="E12" s="21" t="n">
        <f t="shared" si="2"/>
        <v>165559.0</v>
      </c>
      <c r="F12" s="22" t="n">
        <f>IFERROR((E12-C12)/C12,"-")</f>
        <v>0.4460311637494323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2" t="s">
        <v>8</v>
      </c>
      <c r="B14" s="33"/>
      <c r="C14" s="33"/>
      <c r="D14" s="33"/>
      <c r="E14" s="33"/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4" t="s">
        <v>1</v>
      </c>
      <c r="B15" s="35"/>
      <c r="C15" s="35"/>
      <c r="D15" s="35"/>
      <c r="E15" s="35"/>
      <c r="F15" s="3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28" t="s">
        <v>2</v>
      </c>
      <c r="B16" s="30" t="str">
        <f t="shared" ref="B16:B17" si="3">B5</f>
        <v>2024</v>
      </c>
      <c r="C16" s="31"/>
      <c r="D16" s="30" t="str">
        <f>D5</f>
        <v>2025</v>
      </c>
      <c r="E16" s="31"/>
      <c r="F16" s="37" t="str">
        <f>F5</f>
        <v>2024/2025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29"/>
      <c r="B17" s="4" t="str">
        <f t="shared" si="3"/>
        <v>AGOSTO</v>
      </c>
      <c r="C17" s="4" t="str">
        <f t="shared" ref="C17:E17" si="4">C6</f>
        <v>JANEIRO/AGOSTO</v>
      </c>
      <c r="D17" s="4" t="str">
        <f t="shared" si="4"/>
        <v>AGOSTO</v>
      </c>
      <c r="E17" s="4" t="str">
        <f t="shared" si="4"/>
        <v>JANEIRO/AGOSTO</v>
      </c>
      <c r="F17" s="38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 t="n">
        <v>40.0</v>
      </c>
      <c r="C19" s="14" t="n">
        <v>821.0</v>
      </c>
      <c r="D19" s="13" t="n">
        <v>52.0</v>
      </c>
      <c r="E19" s="14" t="n">
        <v>11540.0</v>
      </c>
      <c r="F19" s="40" t="n">
        <f t="shared" ref="F19:F21" si="5">IFERROR((E19-C19)/C19,"-")</f>
        <v>13.056029232643118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 t="n">
        <v>31.0</v>
      </c>
      <c r="C20" s="14" t="n">
        <v>868.0</v>
      </c>
      <c r="D20" s="13" t="n">
        <v>33.0</v>
      </c>
      <c r="E20" s="14" t="n">
        <v>11289.0</v>
      </c>
      <c r="F20" s="40" t="n">
        <f t="shared" si="5"/>
        <v>12.005760368663594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 t="n">
        <v>20179.0</v>
      </c>
      <c r="C21" s="14" t="n">
        <v>112467.0</v>
      </c>
      <c r="D21" s="13" t="n">
        <v>22949.0</v>
      </c>
      <c r="E21" s="14" t="n">
        <v>142340.0</v>
      </c>
      <c r="F21" s="40" t="n">
        <f t="shared" si="5"/>
        <v>0.2656156917140139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40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 t="n">
        <f t="shared" ref="B23:E23" si="6">SUM(B19:B21)</f>
        <v>20250.0</v>
      </c>
      <c r="C23" s="21" t="n">
        <f t="shared" si="6"/>
        <v>114156.0</v>
      </c>
      <c r="D23" s="21" t="n">
        <f t="shared" si="6"/>
        <v>23034.0</v>
      </c>
      <c r="E23" s="21" t="n">
        <f t="shared" si="6"/>
        <v>165169.0</v>
      </c>
      <c r="F23" s="22" t="n">
        <f>IFERROR((E23-C23)/C23,"-")</f>
        <v>0.44687094852657766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2" t="s">
        <v>9</v>
      </c>
      <c r="B25" s="33"/>
      <c r="C25" s="33"/>
      <c r="D25" s="33"/>
      <c r="E25" s="33"/>
      <c r="F25" s="33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4" t="s">
        <v>10</v>
      </c>
      <c r="B26" s="35"/>
      <c r="C26" s="35"/>
      <c r="D26" s="35"/>
      <c r="E26" s="35"/>
      <c r="F26" s="35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28" t="s">
        <v>11</v>
      </c>
      <c r="B27" s="30" t="str">
        <f t="shared" ref="B27:B28" si="7">B5</f>
        <v>2024</v>
      </c>
      <c r="C27" s="31"/>
      <c r="D27" s="30" t="str">
        <f>D5</f>
        <v>2025</v>
      </c>
      <c r="E27" s="31"/>
      <c r="F27" s="37" t="str">
        <f>F5</f>
        <v>2024/2025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29"/>
      <c r="B28" s="4" t="str">
        <f t="shared" si="7"/>
        <v>AGOSTO</v>
      </c>
      <c r="C28" s="5" t="str">
        <f t="shared" ref="C28:E28" si="8">C6</f>
        <v>JANEIRO/AGOSTO</v>
      </c>
      <c r="D28" s="6" t="str">
        <f t="shared" si="8"/>
        <v>AGOSTO</v>
      </c>
      <c r="E28" s="7" t="str">
        <f t="shared" si="8"/>
        <v>JANEIRO/AGOSTO</v>
      </c>
      <c r="F28" s="38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9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 t="n">
        <v>13.0</v>
      </c>
      <c r="C30" s="14" t="n">
        <v>94.0</v>
      </c>
      <c r="D30" s="13" t="n">
        <v>12.0</v>
      </c>
      <c r="E30" s="14" t="n">
        <v>102.0</v>
      </c>
      <c r="F30" s="40" t="n">
        <f t="shared" ref="F30:F31" si="9">IFERROR((E30-C30)/C30,"-")</f>
        <v>0.0851063829787234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 t="n">
        <v>914470.0</v>
      </c>
      <c r="C31" s="14" t="n">
        <v>5174490.0</v>
      </c>
      <c r="D31" s="13" t="n">
        <v>896483.0</v>
      </c>
      <c r="E31" s="14" t="n">
        <v>6735077.0</v>
      </c>
      <c r="F31" s="40" t="n">
        <f t="shared" si="9"/>
        <v>0.3015924274662817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41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2:F2"/>
    <mergeCell ref="A3:F3"/>
    <mergeCell ref="A4:F4"/>
    <mergeCell ref="B5:C5"/>
    <mergeCell ref="D5:E5"/>
    <mergeCell ref="A5:A6"/>
    <mergeCell ref="A16:A17"/>
    <mergeCell ref="A27:A28"/>
    <mergeCell ref="B16:C16"/>
    <mergeCell ref="D16:E16"/>
    <mergeCell ref="A25:F25"/>
    <mergeCell ref="A26:F26"/>
    <mergeCell ref="B27:C27"/>
    <mergeCell ref="D27:E27"/>
    <mergeCell ref="A14:F14"/>
    <mergeCell ref="A15:F15"/>
  </mergeCells>
  <printOptions horizontalCentered="1"/>
  <pageMargins left="0.55118110236220474" right="0.55118110236220474" top="1.3779527559055118" bottom="0.51181102362204722" header="0.31496062992125984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2004-09-15T11:21:37Z</dcterms:created>
  <dc:creator>APDL</dc:creator>
  <cp:lastModifiedBy>Nelson Silva</cp:lastModifiedBy>
  <cp:lastPrinted>2024-12-03T17:45:53Z</cp:lastPrinted>
  <dcterms:modified xsi:type="dcterms:W3CDTF">2024-12-03T17:45:58Z</dcterms:modified>
</cp:coreProperties>
</file>