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"/>
    </mc:Choice>
  </mc:AlternateContent>
  <xr:revisionPtr revIDLastSave="0" documentId="13_ncr:1_{A6BC4CB6-4D59-4D29-937F-1307AB1B10A5}" xr6:coauthVersionLast="47" xr6:coauthVersionMax="47" xr10:uidLastSave="{00000000-0000-0000-0000-000000000000}"/>
  <bookViews>
    <workbookView xWindow="23880" yWindow="-120" windowWidth="24240" windowHeight="130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C15" i="1" s="1"/>
  <c r="D9" i="1"/>
  <c r="D15" i="1" s="1"/>
  <c r="E9" i="1"/>
  <c r="E15" i="1" s="1"/>
  <c r="F9" i="1"/>
  <c r="G9" i="1"/>
  <c r="H9" i="1"/>
  <c r="H15" i="1" s="1"/>
  <c r="I9" i="1"/>
  <c r="I15" i="1" s="1"/>
  <c r="J9" i="1"/>
  <c r="J15" i="1" s="1"/>
  <c r="K9" i="1"/>
  <c r="L9" i="1"/>
  <c r="O9" i="1" s="1"/>
  <c r="M9" i="1"/>
  <c r="P9" i="1" s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B15" i="1"/>
  <c r="F15" i="1"/>
  <c r="G15" i="1"/>
  <c r="H7" i="1"/>
  <c r="K7" i="1"/>
  <c r="N6" i="1"/>
  <c r="N9" i="1" l="1"/>
  <c r="M15" i="1"/>
  <c r="P15" i="1" s="1"/>
  <c r="L15" i="1"/>
  <c r="O15" i="1" s="1"/>
  <c r="K15" i="1"/>
  <c r="N15" i="1" s="1"/>
</calcChain>
</file>

<file path=xl/sharedStrings.xml><?xml version="1.0" encoding="utf-8"?>
<sst xmlns="http://schemas.openxmlformats.org/spreadsheetml/2006/main" count="31" uniqueCount="19">
  <si>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</si>
  <si>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</si>
  <si>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</si>
  <si>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</si>
  <si>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</si>
  <si>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</si>
  <si>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</si>
  <si>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</si>
  <si>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</si>
  <si>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</si>
  <si>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</si>
  <si>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</si>
  <si>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</si>
  <si>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Variação Acumulada</t>
  </si>
  <si>
    <t>Porto de Leixões</t>
  </si>
  <si>
    <t>2024</t>
  </si>
  <si>
    <t>2025</t>
  </si>
  <si>
    <t>MARÇO</t>
  </si>
  <si>
    <t>JANEIRO/MARÇO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</si>
</sst>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1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0" fontId="10" fillId="0" borderId="0" xfId="0" applyFont="1"/>
    <xf numFmtId="9" fontId="5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showZeros="0" tabSelected="1" workbookViewId="0">
      <selection activeCell="E20" sqref="E20"/>
    </sheetView>
  </sheetViews>
  <sheetFormatPr defaultRowHeight="12.75" x14ac:dyDescent="0.2"/>
  <cols>
    <col min="1" max="1" width="21.28515625" customWidth="1" collapsed="1"/>
    <col min="2" max="2" width="7.85546875" bestFit="1" customWidth="1" collapsed="1"/>
    <col min="3" max="3" width="8.5703125" bestFit="1" customWidth="1" collapsed="1"/>
    <col min="4" max="4" width="8.85546875" bestFit="1" customWidth="1" collapsed="1"/>
    <col min="5" max="5" width="8.85546875" customWidth="1" collapsed="1"/>
    <col min="6" max="7" width="8.85546875" bestFit="1" customWidth="1" collapsed="1"/>
    <col min="8" max="8" width="7.85546875" bestFit="1" customWidth="1" collapsed="1"/>
    <col min="9" max="9" width="8.5703125" bestFit="1" customWidth="1" collapsed="1"/>
    <col min="10" max="13" width="8.85546875" bestFit="1" customWidth="1" collapsed="1"/>
    <col min="14" max="14" width="7.5703125" customWidth="1" collapsed="1"/>
    <col min="15" max="15" width="8.5703125" bestFit="1" customWidth="1" collapsed="1"/>
    <col min="16" max="16" width="8.140625" customWidth="1" collapsed="1"/>
    <col min="17" max="17" width="4.85546875" customWidth="1" collapsed="1"/>
  </cols>
  <sheetData>
    <row r="1" spans="1:16" s="1" customFormat="1" ht="24.6" customHeight="1" x14ac:dyDescent="0.15"/>
    <row r="2" spans="1:16" s="1" customFormat="1" ht="21.4" customHeight="1" x14ac:dyDescent="0.15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s="1" customFormat="1" ht="19.149999999999999" customHeight="1" x14ac:dyDescent="0.15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s="1" customFormat="1" ht="6.95" customHeight="1" x14ac:dyDescent="0.15"/>
    <row r="5" spans="1:16" s="1" customFormat="1" ht="18.600000000000001" customHeight="1" x14ac:dyDescent="0.15">
      <c r="N5" s="22" t="s">
        <v>11</v>
      </c>
      <c r="O5" s="22"/>
      <c r="P5" s="22"/>
    </row>
    <row r="6" spans="1:16" s="1" customFormat="1" ht="18" customHeight="1" x14ac:dyDescent="0.15">
      <c r="A6" s="16" t="s">
        <v>0</v>
      </c>
      <c r="B6" s="17" t="s">
        <v>15</v>
      </c>
      <c r="C6" s="17"/>
      <c r="D6" s="17"/>
      <c r="E6" s="17"/>
      <c r="F6" s="17"/>
      <c r="G6" s="17"/>
      <c r="H6" s="17" t="s">
        <v>16</v>
      </c>
      <c r="I6" s="17"/>
      <c r="J6" s="17"/>
      <c r="K6" s="17"/>
      <c r="L6" s="17"/>
      <c r="M6" s="17"/>
      <c r="N6" s="23" t="str">
        <f>H6&amp;" / "&amp;B6</f>
        <v>2025 / 2024</v>
      </c>
      <c r="O6" s="24"/>
      <c r="P6" s="25"/>
    </row>
    <row r="7" spans="1:16" s="1" customFormat="1" ht="18" customHeight="1" x14ac:dyDescent="0.15">
      <c r="A7" s="16"/>
      <c r="B7" s="18" t="s">
        <v>17</v>
      </c>
      <c r="C7" s="18"/>
      <c r="D7" s="18"/>
      <c r="E7" s="19" t="s">
        <v>18</v>
      </c>
      <c r="F7" s="19"/>
      <c r="G7" s="19"/>
      <c r="H7" s="20" t="str">
        <f>B7</f>
        <v>MARÇO</v>
      </c>
      <c r="I7" s="19"/>
      <c r="J7" s="19"/>
      <c r="K7" s="21" t="str">
        <f>E7</f>
        <v>JANEIRO/MARÇO</v>
      </c>
      <c r="L7" s="19"/>
      <c r="M7" s="19"/>
      <c r="N7" s="26" t="s">
        <v>13</v>
      </c>
      <c r="O7" s="27"/>
      <c r="P7" s="28"/>
    </row>
    <row r="8" spans="1:16" s="1" customFormat="1" ht="18" customHeight="1" x14ac:dyDescent="0.2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" customHeight="1" x14ac:dyDescent="0.15">
      <c r="A9" s="4" t="s">
        <v>4</v>
      </c>
      <c r="B9" s="5">
        <f>SUM(B10:B12)</f>
        <v>386762.85928924265</v>
      </c>
      <c r="C9" s="5">
        <f t="shared" ref="C9:M9" si="0">SUM(C10:C12)</f>
        <v>353818.89782631176</v>
      </c>
      <c r="D9" s="5">
        <f t="shared" si="0"/>
        <v>740581.75711555441</v>
      </c>
      <c r="E9" s="5">
        <f t="shared" si="0"/>
        <v>1098284.412864554</v>
      </c>
      <c r="F9" s="5">
        <f t="shared" si="0"/>
        <v>1042267.2921153277</v>
      </c>
      <c r="G9" s="5">
        <f t="shared" si="0"/>
        <v>2140551.7049798812</v>
      </c>
      <c r="H9" s="5">
        <f t="shared" si="0"/>
        <v>419731.97399999999</v>
      </c>
      <c r="I9" s="5">
        <f t="shared" si="0"/>
        <v>404705.81200000003</v>
      </c>
      <c r="J9" s="5">
        <f t="shared" si="0"/>
        <v>824437.78599999996</v>
      </c>
      <c r="K9" s="5">
        <f t="shared" si="0"/>
        <v>1199163.567</v>
      </c>
      <c r="L9" s="5">
        <f t="shared" si="0"/>
        <v>1140446.669</v>
      </c>
      <c r="M9" s="5">
        <f t="shared" si="0"/>
        <v>2339610.2359999996</v>
      </c>
      <c r="N9" s="13">
        <f>IFERROR((K9-E9)/E9,"-")</f>
        <v>9.1851575924975809E-2</v>
      </c>
      <c r="O9" s="13">
        <f t="shared" ref="O9:P15" si="1">IFERROR((L9-F9)/F9,"-")</f>
        <v>9.4197887266914929E-2</v>
      </c>
      <c r="P9" s="13">
        <f t="shared" si="1"/>
        <v>9.299403072442454E-2</v>
      </c>
    </row>
    <row r="10" spans="1:16" s="1" customFormat="1" ht="15" customHeight="1" x14ac:dyDescent="0.15">
      <c r="A10" s="9" t="s">
        <v>5</v>
      </c>
      <c r="B10" s="6">
        <v>46635.659789978024</v>
      </c>
      <c r="C10" s="6">
        <v>58165.932000000001</v>
      </c>
      <c r="D10" s="6">
        <v>104801.59178997803</v>
      </c>
      <c r="E10" s="6">
        <v>142024.36878997803</v>
      </c>
      <c r="F10" s="6">
        <v>170237.27</v>
      </c>
      <c r="G10" s="6">
        <v>312261.63878997805</v>
      </c>
      <c r="H10" s="6">
        <v>51351.593000000001</v>
      </c>
      <c r="I10" s="6">
        <v>46279.661</v>
      </c>
      <c r="J10" s="6">
        <v>97631.254000000001</v>
      </c>
      <c r="K10" s="6">
        <v>165041.23800000001</v>
      </c>
      <c r="L10" s="6">
        <v>127510.827</v>
      </c>
      <c r="M10" s="6">
        <v>292552.065</v>
      </c>
      <c r="N10" s="11">
        <f>IFERROR((K10-E10)/E10,"-")</f>
        <v>0.16206281644566736</v>
      </c>
      <c r="O10" s="11">
        <f t="shared" si="1"/>
        <v>-0.25098172098272009</v>
      </c>
      <c r="P10" s="11">
        <f t="shared" si="1"/>
        <v>-6.3118780348278322E-2</v>
      </c>
    </row>
    <row r="11" spans="1:16" s="1" customFormat="1" ht="15" customHeight="1" x14ac:dyDescent="0.15">
      <c r="A11" s="9" t="s">
        <v>6</v>
      </c>
      <c r="B11" s="6">
        <v>297463.62770092482</v>
      </c>
      <c r="C11" s="6">
        <v>247225.64766615551</v>
      </c>
      <c r="D11" s="6">
        <v>544689.27536708035</v>
      </c>
      <c r="E11" s="6">
        <v>860695.08342418517</v>
      </c>
      <c r="F11" s="6">
        <v>736651.88307480025</v>
      </c>
      <c r="G11" s="6">
        <v>1597346.9664989852</v>
      </c>
      <c r="H11" s="6">
        <v>315244.71799999999</v>
      </c>
      <c r="I11" s="6">
        <v>285914.68900000001</v>
      </c>
      <c r="J11" s="6">
        <v>601159.40700000001</v>
      </c>
      <c r="K11" s="6">
        <v>885404.74800000002</v>
      </c>
      <c r="L11" s="6">
        <v>822418.32900000003</v>
      </c>
      <c r="M11" s="6">
        <v>1707823.0769999998</v>
      </c>
      <c r="N11" s="11">
        <f t="shared" ref="N11:N15" si="2">IFERROR((K11-E11)/E11,"-")</f>
        <v>2.8708964477303672E-2</v>
      </c>
      <c r="O11" s="11">
        <f t="shared" si="1"/>
        <v>0.1164273762081607</v>
      </c>
      <c r="P11" s="11">
        <f t="shared" si="1"/>
        <v>6.9162250167321318E-2</v>
      </c>
    </row>
    <row r="12" spans="1:16" s="1" customFormat="1" ht="15" customHeight="1" x14ac:dyDescent="0.15">
      <c r="A12" s="9" t="s">
        <v>12</v>
      </c>
      <c r="B12" s="6">
        <v>42663.57179833985</v>
      </c>
      <c r="C12" s="6">
        <v>48427.318160156254</v>
      </c>
      <c r="D12" s="6">
        <v>91090.889958496089</v>
      </c>
      <c r="E12" s="6">
        <v>95564.960650390625</v>
      </c>
      <c r="F12" s="6">
        <v>135378.13904052734</v>
      </c>
      <c r="G12" s="6">
        <v>230943.09969091797</v>
      </c>
      <c r="H12" s="6">
        <v>53135.663</v>
      </c>
      <c r="I12" s="6">
        <v>72511.462</v>
      </c>
      <c r="J12" s="6">
        <v>125647.125</v>
      </c>
      <c r="K12" s="6">
        <v>148717.58100000001</v>
      </c>
      <c r="L12" s="6">
        <v>190517.51299999998</v>
      </c>
      <c r="M12" s="6">
        <v>339235.09400000004</v>
      </c>
      <c r="N12" s="11">
        <f t="shared" si="2"/>
        <v>0.55619360891132352</v>
      </c>
      <c r="O12" s="11">
        <f t="shared" si="1"/>
        <v>0.40729895055630727</v>
      </c>
      <c r="P12" s="11">
        <f t="shared" si="1"/>
        <v>0.46891201535795768</v>
      </c>
    </row>
    <row r="13" spans="1:16" s="1" customFormat="1" ht="18.2" customHeight="1" x14ac:dyDescent="0.15">
      <c r="A13" s="4" t="s">
        <v>7</v>
      </c>
      <c r="B13" s="5">
        <v>21167.668000000001</v>
      </c>
      <c r="C13" s="5">
        <v>229963.69200000001</v>
      </c>
      <c r="D13" s="5">
        <v>251131.36</v>
      </c>
      <c r="E13" s="5">
        <v>36654.614000000001</v>
      </c>
      <c r="F13" s="5">
        <v>599888.35699999996</v>
      </c>
      <c r="G13" s="5">
        <v>636542.97100000002</v>
      </c>
      <c r="H13" s="5">
        <v>10046.512000000001</v>
      </c>
      <c r="I13" s="5">
        <v>141306.85200000001</v>
      </c>
      <c r="J13" s="5">
        <v>151353.364</v>
      </c>
      <c r="K13" s="5">
        <v>34830.642999999996</v>
      </c>
      <c r="L13" s="5">
        <v>483880.91399999999</v>
      </c>
      <c r="M13" s="5">
        <v>518711.55699999997</v>
      </c>
      <c r="N13" s="11">
        <f t="shared" si="2"/>
        <v>-4.9761020536186931E-2</v>
      </c>
      <c r="O13" s="11">
        <f t="shared" si="1"/>
        <v>-0.19338172119249844</v>
      </c>
      <c r="P13" s="11">
        <f t="shared" si="1"/>
        <v>-0.18511148401322941</v>
      </c>
    </row>
    <row r="14" spans="1:16" s="1" customFormat="1" ht="18.2" customHeight="1" x14ac:dyDescent="0.15">
      <c r="A14" s="4" t="s">
        <v>8</v>
      </c>
      <c r="B14" s="5">
        <v>0</v>
      </c>
      <c r="C14" s="5">
        <v>141239.42499999999</v>
      </c>
      <c r="D14" s="5">
        <v>141239.42499999999</v>
      </c>
      <c r="E14" s="5">
        <v>0</v>
      </c>
      <c r="F14" s="5">
        <v>521613.886</v>
      </c>
      <c r="G14" s="5">
        <v>521613.886</v>
      </c>
      <c r="H14" s="5">
        <v>0</v>
      </c>
      <c r="I14" s="5">
        <v>106534.495</v>
      </c>
      <c r="J14" s="5">
        <v>106534.495</v>
      </c>
      <c r="K14" s="5">
        <v>0</v>
      </c>
      <c r="L14" s="5">
        <v>456312.14399999997</v>
      </c>
      <c r="M14" s="5">
        <v>456312.14399999997</v>
      </c>
      <c r="N14" s="11" t="str">
        <f t="shared" si="2"/>
        <v>-</v>
      </c>
      <c r="O14" s="11">
        <f t="shared" si="1"/>
        <v>-0.12519172466969183</v>
      </c>
      <c r="P14" s="11">
        <f t="shared" si="1"/>
        <v>-0.12519172466969183</v>
      </c>
    </row>
    <row r="15" spans="1:16" s="1" customFormat="1" ht="21.95" customHeight="1" x14ac:dyDescent="0.15">
      <c r="A15" s="7" t="s">
        <v>9</v>
      </c>
      <c r="B15" s="8">
        <f>SUM(B9,B13,B14)</f>
        <v>407930.52728924266</v>
      </c>
      <c r="C15" s="8">
        <f t="shared" ref="C15:M15" si="3">SUM(C9,C13,C14)</f>
        <v>725022.01482631173</v>
      </c>
      <c r="D15" s="8">
        <f t="shared" si="3"/>
        <v>1132952.5421155544</v>
      </c>
      <c r="E15" s="8">
        <f t="shared" si="3"/>
        <v>1134939.026864554</v>
      </c>
      <c r="F15" s="8">
        <f t="shared" si="3"/>
        <v>2163769.5351153277</v>
      </c>
      <c r="G15" s="8">
        <f t="shared" si="3"/>
        <v>3298708.561979881</v>
      </c>
      <c r="H15" s="8">
        <f t="shared" si="3"/>
        <v>429778.48599999998</v>
      </c>
      <c r="I15" s="8">
        <f t="shared" si="3"/>
        <v>652547.1590000001</v>
      </c>
      <c r="J15" s="8">
        <f t="shared" si="3"/>
        <v>1082325.645</v>
      </c>
      <c r="K15" s="8">
        <f t="shared" si="3"/>
        <v>1233994.21</v>
      </c>
      <c r="L15" s="8">
        <f t="shared" si="3"/>
        <v>2080639.727</v>
      </c>
      <c r="M15" s="8">
        <f t="shared" si="3"/>
        <v>3314633.9369999995</v>
      </c>
      <c r="N15" s="12">
        <f t="shared" si="2"/>
        <v>8.7277977751017435E-2</v>
      </c>
      <c r="O15" s="12">
        <f t="shared" si="1"/>
        <v>-3.8418975203335121E-2</v>
      </c>
      <c r="P15" s="12">
        <f t="shared" si="1"/>
        <v>4.8277605374631941E-3</v>
      </c>
    </row>
    <row r="16" spans="1:16" s="1" customFormat="1" ht="25.15" customHeight="1" x14ac:dyDescent="0.15"/>
    <row r="17" spans="14:16" x14ac:dyDescent="0.2">
      <c r="N17" s="10"/>
      <c r="O17" s="10"/>
      <c r="P17" s="10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3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2025-05-14T11:05:49Z</cp:lastPrinted>
  <dcterms:created xsi:type="dcterms:W3CDTF">2010-03-23T10:34:53Z</dcterms:created>
  <dcterms:modified xsi:type="dcterms:W3CDTF">2025-05-14T11:06:20Z</dcterms:modified>
</cp:coreProperties>
</file>