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"/>
    </mc:Choice>
  </mc:AlternateContent>
  <xr:revisionPtr revIDLastSave="0" documentId="13_ncr:1_{B3E1C98F-13C8-4975-BFBD-3BF8ABAA0DCC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<sst xmlns="http://schemas.openxmlformats.org/spreadsheetml/2006/main" count="40" uniqueCount="32">
  <si>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</si>
  <si>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</si>
  <si>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</si>
  <si>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</si>
  <si>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</si>
  <si>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</si>
  <si>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</si>
  <si>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</si>
  <si>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</si>
  <si>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</si>
  <si>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</si>
  <si>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</si>
  <si>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</si>
  <si>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</si>
  <si>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</si>
  <si>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</si>
  <si>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</si>
  <si>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</si>
  <si>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</si>
  <si>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2025</t>
  </si>
  <si>
    <t>2026</t>
  </si>
  <si>
    <t>JANEIRO/FEVEREIRO</t>
  </si>
  <si>
    <t>2025/2026</t>
  </si>
  <si>
    <t>MERC. EM REBOQUES RODOV.</t>
  </si>
  <si>
    <t>CARAVANAS E OUTROS REBOQUES</t>
  </si>
  <si>
    <t>MERC.EM VAG., MAFIS E BATELÕES</t>
  </si>
  <si>
    <t>MERC.EM VEÍC.ROD.AUT.E C/ REB.</t>
  </si>
  <si>
    <t>AUTOCARROS DE PASSAGEIROS</t>
  </si>
  <si>
    <t>VEÍC. AUTOMÓVEIS  IMPORT/EXPORT</t>
  </si>
  <si>
    <t>UNID. DE AUTO-PROPULSÃO, N/D</t>
  </si>
  <si>
    <t>Cheio</t>
  </si>
  <si>
    <t>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</si>
</sst>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6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J2"/>
    </sheetView>
  </sheetViews>
  <sheetFormatPr defaultColWidth="12.5703125" defaultRowHeight="15" customHeight="1" x14ac:dyDescent="0.2"/>
  <cols>
    <col min="1" max="1" customWidth="true" width="39.42578125" collapsed="true"/>
    <col min="2" max="7" customWidth="true" width="16.42578125" collapsed="true"/>
    <col min="8" max="8" customWidth="true" width="8.140625" collapsed="true"/>
    <col min="9" max="9" customWidth="true" width="9.42578125" collapsed="true"/>
    <col min="10" max="10" customWidth="true" width="8.140625" collapsed="true"/>
    <col min="11" max="26" customWidth="true" width="8.5703125" collapsed="true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8" t="s">
        <v>0</v>
      </c>
      <c r="B3" s="26"/>
      <c r="C3" s="26"/>
      <c r="D3" s="26"/>
      <c r="E3" s="26"/>
      <c r="F3" s="26"/>
      <c r="G3" s="26"/>
      <c r="H3" s="26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9" t="s">
        <v>19</v>
      </c>
      <c r="C5" s="17"/>
      <c r="D5" s="18"/>
      <c r="E5" s="29" t="s">
        <v>20</v>
      </c>
      <c r="F5" s="17"/>
      <c r="G5" s="18"/>
      <c r="H5" s="30" t="s">
        <v>22</v>
      </c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19" t="s">
        <v>21</v>
      </c>
      <c r="C6" s="17"/>
      <c r="D6" s="18"/>
      <c r="E6" s="19" t="s">
        <v>21</v>
      </c>
      <c r="F6" s="17"/>
      <c r="G6" s="18"/>
      <c r="H6" s="24" t="s">
        <v>2</v>
      </c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0"/>
      <c r="B7" s="22" t="s">
        <v>3</v>
      </c>
      <c r="C7" s="22" t="s">
        <v>4</v>
      </c>
      <c r="D7" s="22" t="s">
        <v>5</v>
      </c>
      <c r="E7" s="22" t="s">
        <v>3</v>
      </c>
      <c r="F7" s="22" t="s">
        <v>4</v>
      </c>
      <c r="G7" s="22" t="s">
        <v>5</v>
      </c>
      <c r="H7" s="22" t="s">
        <v>3</v>
      </c>
      <c r="I7" s="22" t="s">
        <v>4</v>
      </c>
      <c r="J7" s="22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16"/>
      <c r="C9" s="17"/>
      <c r="D9" s="17"/>
      <c r="E9" s="17"/>
      <c r="F9" s="17"/>
      <c r="G9" s="17"/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 t="n">
        <f t="shared" ref="B10:G10" si="0">SUM(B11+B17)</f>
        <v>2659.0</v>
      </c>
      <c r="C10" s="6" t="n">
        <f t="shared" si="0"/>
        <v>3228.0</v>
      </c>
      <c r="D10" s="6" t="n">
        <f t="shared" si="0"/>
        <v>5887.0</v>
      </c>
      <c r="E10" s="6" t="n">
        <f t="shared" si="0"/>
        <v>3898.0</v>
      </c>
      <c r="F10" s="6" t="n">
        <f t="shared" si="0"/>
        <v>2895.0</v>
      </c>
      <c r="G10" s="6" t="n">
        <f t="shared" si="0"/>
        <v>6793.0</v>
      </c>
      <c r="H10" s="7" t="n">
        <f t="shared" ref="H10:J10" si="1">IFERROR((E10-B10)/B10,"-")</f>
        <v>0.4659646483640466</v>
      </c>
      <c r="I10" s="7" t="n">
        <f t="shared" si="1"/>
        <v>-0.10315985130111524</v>
      </c>
      <c r="J10" s="7" t="n">
        <f t="shared" si="1"/>
        <v>0.15389842024800407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 t="n">
        <f t="shared" ref="B11:G11" si="2">SUM(B12:B16)</f>
        <v>667.0</v>
      </c>
      <c r="C11" s="6" t="n">
        <f t="shared" si="2"/>
        <v>1477.0</v>
      </c>
      <c r="D11" s="6" t="n">
        <f t="shared" si="2"/>
        <v>2144.0</v>
      </c>
      <c r="E11" s="6" t="n">
        <f t="shared" si="2"/>
        <v>2630.0</v>
      </c>
      <c r="F11" s="6" t="n">
        <f t="shared" si="2"/>
        <v>1544.0</v>
      </c>
      <c r="G11" s="6" t="n">
        <f t="shared" si="2"/>
        <v>4174.0</v>
      </c>
      <c r="H11" s="7" t="n">
        <f t="shared" ref="H11:J11" si="3">IFERROR((E11-B11)/B11,"-")</f>
        <v>2.9430284857571216</v>
      </c>
      <c r="I11" s="7" t="n">
        <f t="shared" si="3"/>
        <v>0.04536222071767095</v>
      </c>
      <c r="J11" s="7" t="n">
        <f t="shared" si="3"/>
        <v>0.9468283582089553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31" t="s">
        <v>26</v>
      </c>
      <c r="B12" s="10" t="n">
        <v>90.0</v>
      </c>
      <c r="C12" s="10" t="n">
        <v>307.0</v>
      </c>
      <c r="D12" s="10" t="n">
        <v>397.0</v>
      </c>
      <c r="E12" s="10" t="n">
        <v>98.0</v>
      </c>
      <c r="F12" s="10" t="n">
        <v>248.0</v>
      </c>
      <c r="G12" s="10" t="n">
        <v>346.0</v>
      </c>
      <c r="H12" s="11" t="n">
        <f t="shared" ref="H12:J12" si="4">IFERROR((E12-B12)/B12,"-")</f>
        <v>0.08888888888888889</v>
      </c>
      <c r="I12" s="11" t="n">
        <f t="shared" si="4"/>
        <v>-0.19218241042345277</v>
      </c>
      <c r="J12" s="11" t="n">
        <f t="shared" si="4"/>
        <v>-0.12846347607052896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31" t="s">
        <v>27</v>
      </c>
      <c r="B13" s="10"/>
      <c r="C13" s="10" t="n">
        <v>5.0</v>
      </c>
      <c r="D13" s="10" t="n">
        <v>5.0</v>
      </c>
      <c r="E13" s="10" t="n">
        <v>4.0</v>
      </c>
      <c r="F13" s="10" t="n">
        <v>25.0</v>
      </c>
      <c r="G13" s="10" t="n">
        <v>29.0</v>
      </c>
      <c r="H13" s="11" t="str">
        <f t="shared" ref="H13:J13" si="5">IFERROR((E13-B13)/B13,"-")</f>
        <v>-</v>
      </c>
      <c r="I13" s="11" t="n">
        <f t="shared" si="5"/>
        <v>4.0</v>
      </c>
      <c r="J13" s="11" t="n">
        <f t="shared" si="5"/>
        <v>4.8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31" t="s">
        <v>28</v>
      </c>
      <c r="B14" s="10" t="n">
        <v>567.0</v>
      </c>
      <c r="C14" s="10" t="n">
        <v>1040.0</v>
      </c>
      <c r="D14" s="10" t="n">
        <v>1607.0</v>
      </c>
      <c r="E14" s="10" t="n">
        <v>2505.0</v>
      </c>
      <c r="F14" s="10" t="n">
        <v>1168.0</v>
      </c>
      <c r="G14" s="10" t="n">
        <v>3673.0</v>
      </c>
      <c r="H14" s="11" t="n">
        <f t="shared" ref="H14:J14" si="6">IFERROR((E14-B14)/B14,"-")</f>
        <v>3.417989417989418</v>
      </c>
      <c r="I14" s="11" t="n">
        <f t="shared" si="6"/>
        <v>0.12307692307692308</v>
      </c>
      <c r="J14" s="11" t="n">
        <f t="shared" si="6"/>
        <v>1.28562538892346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31" t="s">
        <v>29</v>
      </c>
      <c r="B15" s="10" t="n">
        <v>10.0</v>
      </c>
      <c r="C15" s="10" t="n">
        <v>125.0</v>
      </c>
      <c r="D15" s="10" t="n">
        <v>135.0</v>
      </c>
      <c r="E15" s="10" t="n">
        <v>23.0</v>
      </c>
      <c r="F15" s="10" t="n">
        <v>103.0</v>
      </c>
      <c r="G15" s="10" t="n">
        <v>126.0</v>
      </c>
      <c r="H15" s="11" t="n">
        <f t="shared" ref="H15:J15" si="7">IFERROR((E15-B15)/B15,"-")</f>
        <v>1.3</v>
      </c>
      <c r="I15" s="11" t="n">
        <f t="shared" si="7"/>
        <v>-0.176</v>
      </c>
      <c r="J15" s="11" t="n">
        <f t="shared" si="7"/>
        <v>-0.06666666666666667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31"/>
      <c r="B16" s="10"/>
      <c r="C16" s="10"/>
      <c r="D16" s="10"/>
      <c r="E16" s="10"/>
      <c r="F16" s="10"/>
      <c r="G16" s="10"/>
      <c r="H16" s="11" t="str">
        <f t="shared" ref="H16:J16" si="8">IFERROR((E16-B16)/B16,"-")</f>
        <v>-</v>
      </c>
      <c r="I16" s="11" t="str">
        <f t="shared" si="8"/>
        <v>-</v>
      </c>
      <c r="J16" s="11" t="str">
        <f t="shared" si="8"/>
        <v>-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 t="n">
        <f t="shared" ref="B17:G17" si="9">SUM(B18:B20)</f>
        <v>1992.0</v>
      </c>
      <c r="C17" s="6" t="n">
        <f t="shared" si="9"/>
        <v>1751.0</v>
      </c>
      <c r="D17" s="6" t="n">
        <f t="shared" si="9"/>
        <v>3743.0</v>
      </c>
      <c r="E17" s="6" t="n">
        <f t="shared" si="9"/>
        <v>1268.0</v>
      </c>
      <c r="F17" s="6" t="n">
        <f t="shared" si="9"/>
        <v>1351.0</v>
      </c>
      <c r="G17" s="6" t="n">
        <f t="shared" si="9"/>
        <v>2619.0</v>
      </c>
      <c r="H17" s="7" t="n">
        <f t="shared" ref="H17:J17" si="10">IFERROR((E17-B17)/B17,"-")</f>
        <v>-0.3634538152610442</v>
      </c>
      <c r="I17" s="7" t="n">
        <f t="shared" si="10"/>
        <v>-0.2284408909194746</v>
      </c>
      <c r="J17" s="7" t="n">
        <f t="shared" si="10"/>
        <v>-0.30029388191290407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32" t="s">
        <v>23</v>
      </c>
      <c r="B18" s="10" t="n">
        <v>1988.0</v>
      </c>
      <c r="C18" s="10" t="n">
        <v>1736.0</v>
      </c>
      <c r="D18" s="10" t="n">
        <v>3724.0</v>
      </c>
      <c r="E18" s="10" t="n">
        <v>1264.0</v>
      </c>
      <c r="F18" s="10" t="n">
        <v>1318.0</v>
      </c>
      <c r="G18" s="10" t="n">
        <v>2582.0</v>
      </c>
      <c r="H18" s="11" t="n">
        <f t="shared" ref="H18:J18" si="11">IFERROR((E18-B18)/B18,"-")</f>
        <v>-0.3641851106639839</v>
      </c>
      <c r="I18" s="11" t="n">
        <f t="shared" si="11"/>
        <v>-0.24078341013824886</v>
      </c>
      <c r="J18" s="11" t="n">
        <f t="shared" si="11"/>
        <v>-0.3066595059076262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32" t="s">
        <v>24</v>
      </c>
      <c r="B19" s="10"/>
      <c r="C19" s="10" t="n">
        <v>15.0</v>
      </c>
      <c r="D19" s="10" t="n">
        <v>15.0</v>
      </c>
      <c r="E19" s="10" t="n">
        <v>2.0</v>
      </c>
      <c r="F19" s="10" t="n">
        <v>33.0</v>
      </c>
      <c r="G19" s="10" t="n">
        <v>35.0</v>
      </c>
      <c r="H19" s="11" t="str">
        <f t="shared" ref="H19:J19" si="12">IFERROR((E19-B19)/B19,"-")</f>
        <v>-</v>
      </c>
      <c r="I19" s="11" t="n">
        <f t="shared" si="12"/>
        <v>1.2</v>
      </c>
      <c r="J19" s="11" t="n">
        <f t="shared" si="12"/>
        <v>1.3333333333333333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32" t="s">
        <v>25</v>
      </c>
      <c r="B20" s="10" t="n">
        <v>4.0</v>
      </c>
      <c r="C20" s="10" t="n">
        <v>0.0</v>
      </c>
      <c r="D20" s="10" t="n">
        <v>4.0</v>
      </c>
      <c r="E20" s="10" t="n">
        <v>2.0</v>
      </c>
      <c r="F20" s="10"/>
      <c r="G20" s="10" t="n">
        <v>2.0</v>
      </c>
      <c r="H20" s="11" t="n">
        <f t="shared" ref="H20:J20" si="13">IFERROR((E20-B20)/B20,"-")</f>
        <v>-0.5</v>
      </c>
      <c r="I20" s="11" t="str">
        <f t="shared" si="13"/>
        <v>-</v>
      </c>
      <c r="J20" s="11" t="n">
        <f t="shared" si="13"/>
        <v>-0.5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10</v>
      </c>
      <c r="B21" s="6" t="n">
        <f t="shared" ref="B21:G21" si="14">SUM(B22:B23)</f>
        <v>96167.56700000002</v>
      </c>
      <c r="C21" s="6" t="n">
        <f t="shared" si="14"/>
        <v>117952.15100000001</v>
      </c>
      <c r="D21" s="6" t="n">
        <f t="shared" si="14"/>
        <v>214119.718</v>
      </c>
      <c r="E21" s="6" t="n">
        <f t="shared" si="14"/>
        <v>79810.13500000001</v>
      </c>
      <c r="F21" s="6" t="n">
        <f t="shared" si="14"/>
        <v>104473.798</v>
      </c>
      <c r="G21" s="6" t="n">
        <f t="shared" si="14"/>
        <v>184283.933</v>
      </c>
      <c r="H21" s="7" t="n">
        <f t="shared" ref="H21:J21" si="15">IFERROR((E21-B21)/B21,"-")</f>
        <v>-0.17009302107019106</v>
      </c>
      <c r="I21" s="7" t="n">
        <f t="shared" si="15"/>
        <v>-0.11426966685838578</v>
      </c>
      <c r="J21" s="7" t="n">
        <f t="shared" si="15"/>
        <v>-0.13934160421414343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 t="n">
        <v>21232.590000000015</v>
      </c>
      <c r="C22" s="10" t="n">
        <v>19787.777000000013</v>
      </c>
      <c r="D22" s="10" t="n">
        <v>41020.366999999984</v>
      </c>
      <c r="E22" s="10" t="n">
        <v>16177.318000000005</v>
      </c>
      <c r="F22" s="10" t="n">
        <v>16816.140000000003</v>
      </c>
      <c r="G22" s="10" t="n">
        <v>32993.45800000001</v>
      </c>
      <c r="H22" s="11" t="n">
        <f t="shared" ref="H22:J22" si="16">IFERROR((E22-B22)/B22,"-")</f>
        <v>-0.23809021885695558</v>
      </c>
      <c r="I22" s="11" t="n">
        <f t="shared" si="16"/>
        <v>-0.15017538352084764</v>
      </c>
      <c r="J22" s="11" t="n">
        <f t="shared" si="16"/>
        <v>-0.19568106253169246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 t="n">
        <v>74934.97700000001</v>
      </c>
      <c r="C23" s="10" t="n">
        <v>98164.374</v>
      </c>
      <c r="D23" s="10" t="n">
        <v>173099.351</v>
      </c>
      <c r="E23" s="10" t="n">
        <v>63632.81700000001</v>
      </c>
      <c r="F23" s="10" t="n">
        <v>87657.658</v>
      </c>
      <c r="G23" s="10" t="n">
        <v>151290.47499999998</v>
      </c>
      <c r="H23" s="11" t="n">
        <f t="shared" ref="H23:J23" si="17">IFERROR((E23-B23)/B23,"-")</f>
        <v>-0.15082622898516404</v>
      </c>
      <c r="I23" s="11" t="n">
        <f t="shared" si="17"/>
        <v>-0.10703186473740464</v>
      </c>
      <c r="J23" s="11" t="n">
        <f t="shared" si="17"/>
        <v>-0.1259905128124947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 t="n">
        <f t="shared" ref="B25:G25" si="18">SUM(B26:B27)</f>
        <v>2340.0</v>
      </c>
      <c r="C25" s="14" t="n">
        <f t="shared" si="18"/>
        <v>2466.0</v>
      </c>
      <c r="D25" s="14" t="n">
        <f t="shared" si="18"/>
        <v>4806.0</v>
      </c>
      <c r="E25" s="14" t="n">
        <f t="shared" si="18"/>
        <v>1911.0</v>
      </c>
      <c r="F25" s="14" t="n">
        <f t="shared" si="18"/>
        <v>2054.0</v>
      </c>
      <c r="G25" s="14" t="n">
        <f t="shared" si="18"/>
        <v>3965.0</v>
      </c>
      <c r="H25" s="7" t="n">
        <f t="shared" ref="H25:J25" si="19">IFERROR((E25-B25)/B25,"-")</f>
        <v>-0.18333333333333332</v>
      </c>
      <c r="I25" s="7" t="n">
        <f t="shared" si="19"/>
        <v>-0.16707218167072183</v>
      </c>
      <c r="J25" s="7" t="n">
        <f t="shared" si="19"/>
        <v>-0.17498959633791095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30</v>
      </c>
      <c r="B26" s="10" t="n">
        <v>1479.0</v>
      </c>
      <c r="C26" s="10" t="n">
        <v>2368.0</v>
      </c>
      <c r="D26" s="10" t="n">
        <v>3847.0</v>
      </c>
      <c r="E26" s="10" t="n">
        <v>1222.0</v>
      </c>
      <c r="F26" s="10" t="n">
        <v>2023.0</v>
      </c>
      <c r="G26" s="10" t="n">
        <v>3245.0</v>
      </c>
      <c r="H26" s="11" t="n">
        <f t="shared" ref="H26:J26" si="20">IFERROR((E26-B26)/B26,"-")</f>
        <v>-0.1737660581473969</v>
      </c>
      <c r="I26" s="11" t="n">
        <f t="shared" si="20"/>
        <v>-0.14569256756756757</v>
      </c>
      <c r="J26" s="11" t="n">
        <f t="shared" si="20"/>
        <v>-0.15648557317390174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31</v>
      </c>
      <c r="B27" s="10" t="n">
        <v>861.0</v>
      </c>
      <c r="C27" s="10" t="n">
        <v>98.0</v>
      </c>
      <c r="D27" s="10" t="n">
        <v>959.0</v>
      </c>
      <c r="E27" s="10" t="n">
        <v>689.0</v>
      </c>
      <c r="F27" s="10" t="n">
        <v>31.0</v>
      </c>
      <c r="G27" s="10" t="n">
        <v>720.0</v>
      </c>
      <c r="H27" s="11" t="n">
        <f t="shared" ref="H27:J27" si="21">IFERROR((E27-B27)/B27,"-")</f>
        <v>-0.1997677119628339</v>
      </c>
      <c r="I27" s="11" t="n">
        <f t="shared" si="21"/>
        <v>-0.6836734693877551</v>
      </c>
      <c r="J27" s="11" t="n">
        <f t="shared" si="21"/>
        <v>-0.2492179353493222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 t="n">
        <v>3758.5</v>
      </c>
      <c r="C28" s="6" t="n">
        <v>3944.0</v>
      </c>
      <c r="D28" s="6" t="n">
        <v>7702.5</v>
      </c>
      <c r="E28" s="6" t="n">
        <v>3201.0499992370605</v>
      </c>
      <c r="F28" s="6" t="n">
        <v>3341.899999856949</v>
      </c>
      <c r="G28" s="6" t="n">
        <v>6542.949999094009</v>
      </c>
      <c r="H28" s="7" t="n">
        <f t="shared" ref="H28:J28" si="22">IFERROR((E28-B28)/B28,"-")</f>
        <v>-0.1483171480013142</v>
      </c>
      <c r="I28" s="7" t="n">
        <f t="shared" si="22"/>
        <v>-0.1526622718415444</v>
      </c>
      <c r="J28" s="7" t="n">
        <f t="shared" si="22"/>
        <v>-0.15054203192547752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 t="n">
        <f t="shared" ref="B29:G29" si="23">SUM(B30:B31)</f>
        <v>38320.363</v>
      </c>
      <c r="C29" s="6" t="n">
        <f t="shared" si="23"/>
        <v>61684.92200000001</v>
      </c>
      <c r="D29" s="6" t="n">
        <f t="shared" si="23"/>
        <v>100005.28500000003</v>
      </c>
      <c r="E29" s="6" t="n">
        <f t="shared" si="23"/>
        <v>35051.46</v>
      </c>
      <c r="F29" s="6" t="n">
        <f t="shared" si="23"/>
        <v>57571.64099999999</v>
      </c>
      <c r="G29" s="6" t="n">
        <f t="shared" si="23"/>
        <v>92623.10100000001</v>
      </c>
      <c r="H29" s="7" t="n">
        <f t="shared" ref="H29:J29" si="24">IFERROR((E29-B29)/B29,"-")</f>
        <v>-0.08530459380042926</v>
      </c>
      <c r="I29" s="7" t="n">
        <f t="shared" si="24"/>
        <v>-0.06668211398565153</v>
      </c>
      <c r="J29" s="7" t="n">
        <f t="shared" si="24"/>
        <v>-0.07381793872193874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 t="n">
        <v>8424.79</v>
      </c>
      <c r="C30" s="10" t="n">
        <v>8648.900000000001</v>
      </c>
      <c r="D30" s="10" t="n">
        <v>17073.690000000024</v>
      </c>
      <c r="E30" s="10" t="n">
        <v>7623.866999999998</v>
      </c>
      <c r="F30" s="10" t="n">
        <v>8094.149000000001</v>
      </c>
      <c r="G30" s="10" t="n">
        <v>15718.016000000005</v>
      </c>
      <c r="H30" s="11" t="n">
        <f t="shared" ref="H30:J30" si="25">IFERROR((E30-B30)/B30,"-")</f>
        <v>-0.09506741414326084</v>
      </c>
      <c r="I30" s="11" t="n">
        <f t="shared" si="25"/>
        <v>-0.06414122027078589</v>
      </c>
      <c r="J30" s="11" t="n">
        <f t="shared" si="25"/>
        <v>-0.07940134792186207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 t="n">
        <v>29895.573</v>
      </c>
      <c r="C31" s="10" t="n">
        <v>53036.02200000001</v>
      </c>
      <c r="D31" s="10" t="n">
        <v>82931.595</v>
      </c>
      <c r="E31" s="10" t="n">
        <v>27427.593</v>
      </c>
      <c r="F31" s="10" t="n">
        <v>49477.49199999999</v>
      </c>
      <c r="G31" s="10" t="n">
        <v>76905.085</v>
      </c>
      <c r="H31" s="11" t="n">
        <f t="shared" ref="H31:J31" si="26">IFERROR((E31-B31)/B31,"-")</f>
        <v>-0.08255335999079193</v>
      </c>
      <c r="I31" s="11" t="n">
        <f t="shared" si="26"/>
        <v>-0.06709647265777248</v>
      </c>
      <c r="J31" s="11" t="n">
        <f t="shared" si="26"/>
        <v>-0.07266844439685496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A2:J2"/>
    <mergeCell ref="A3:J3"/>
    <mergeCell ref="B5:D5"/>
    <mergeCell ref="E5:G5"/>
    <mergeCell ref="H5:J5"/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2020-02-17T16:00:40Z</dcterms:created>
  <dc:creator>Nelson Silva</dc:creator>
  <cp:lastModifiedBy>Francisco Almeida</cp:lastModifiedBy>
  <cp:lastPrinted>2024-12-04T15:32:06Z</cp:lastPrinted>
  <dcterms:modified xsi:type="dcterms:W3CDTF">2024-12-04T15:32:18Z</dcterms:modified>
</cp:coreProperties>
</file>