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5A64831F-676D-4C85-BEFF-7938B01019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6" i="1" l="1"/>
</calcChain>
</file>

<file path=xl/sharedStrings.xml><?xml version="1.0" encoding="utf-8"?>
<sst xmlns="http://schemas.openxmlformats.org/spreadsheetml/2006/main" count="41" uniqueCount="20">
  <si>
    <t>Grupos de Mercadorias</t>
  </si>
  <si>
    <t>VARIAÇÃO ACUMULADA</t>
  </si>
  <si>
    <t>Carga</t>
  </si>
  <si>
    <t>Descarga</t>
  </si>
  <si>
    <t>total</t>
  </si>
  <si>
    <t>CONTINENTE E REGIÕES AUTÓNOMAS</t>
  </si>
  <si>
    <t>CARGA GERAL</t>
  </si>
  <si>
    <t>FRACIONADA</t>
  </si>
  <si>
    <t>CONTENTORES</t>
  </si>
  <si>
    <t>RO-RO</t>
  </si>
  <si>
    <t>GRANEL SÓLIDO</t>
  </si>
  <si>
    <t>GRANEL LÍQUIDO</t>
  </si>
  <si>
    <t>UNIÃO EUROPEIA</t>
  </si>
  <si>
    <t>EXTRA UNIÃO EUROPEIA</t>
  </si>
  <si>
    <t>Total</t>
  </si>
  <si>
    <t>Porto de Leixões</t>
  </si>
  <si>
    <t>Movimento de Mercadorias Segundo o Grupo e a Origem/Destino</t>
  </si>
  <si>
    <t>Toneladas</t>
  </si>
  <si>
    <t xml:space="preserve"> - </t>
  </si>
  <si>
    <t>JANEIRO /JULHO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</si>
</sst>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,##0.000"/>
  </numFmts>
  <fonts count="10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8"/>
      <color indexed="9"/>
      <name val="Tahoma"/>
      <family val="2"/>
    </font>
    <font>
      <b/>
      <sz val="8"/>
      <color indexed="18"/>
      <name val="Tahoma"/>
      <family val="2"/>
    </font>
    <font>
      <b/>
      <sz val="9"/>
      <color indexed="18"/>
      <name val="Arial"/>
      <family val="2"/>
    </font>
    <font>
      <sz val="8"/>
      <color indexed="8"/>
      <name val="Tahoma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gradientFill degree="90">
        <stop position="0">
          <color theme="0"/>
        </stop>
        <stop position="1">
          <color rgb="FFDDE7F2"/>
        </stop>
      </gradientFill>
    </fill>
  </fills>
  <borders count="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2" xfId="0" applyNumberFormat="1" applyFont="1" applyFill="1" applyBorder="1" applyAlignment="1">
      <alignment horizontal="left" vertical="center" indent="1"/>
    </xf>
    <xf numFmtId="49" fontId="6" fillId="2" borderId="2" xfId="0" applyNumberFormat="1" applyFont="1" applyFill="1" applyBorder="1" applyAlignment="1">
      <alignment horizontal="left" vertical="center" indent="2"/>
    </xf>
    <xf numFmtId="9" fontId="4" fillId="2" borderId="2" xfId="1" applyFont="1" applyFill="1" applyBorder="1" applyAlignment="1">
      <alignment horizontal="right" vertical="center"/>
    </xf>
    <xf numFmtId="9" fontId="5" fillId="2" borderId="2" xfId="1" applyFont="1" applyFill="1" applyBorder="1" applyAlignment="1">
      <alignment horizontal="right" vertical="center"/>
    </xf>
    <xf numFmtId="9" fontId="6" fillId="2" borderId="2" xfId="1" applyFont="1" applyFill="1" applyBorder="1" applyAlignment="1">
      <alignment horizontal="right" vertical="center"/>
    </xf>
    <xf numFmtId="9" fontId="3" fillId="3" borderId="2" xfId="1" applyFont="1" applyFill="1" applyBorder="1" applyAlignment="1">
      <alignment horizontal="right" vertical="center"/>
    </xf>
    <xf numFmtId="3" fontId="9" fillId="0" borderId="0" xfId="0" applyNumberFormat="1" applyFont="1"/>
    <xf numFmtId="165" fontId="9" fillId="0" borderId="0" xfId="0" applyNumberFormat="1" applyFont="1"/>
    <xf numFmtId="49" fontId="4" fillId="4" borderId="2" xfId="0" applyNumberFormat="1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right" vertical="center"/>
    </xf>
    <xf numFmtId="9" fontId="4" fillId="4" borderId="2" xfId="1" applyFont="1" applyFill="1" applyBorder="1" applyAlignment="1">
      <alignment horizontal="right" vertical="center"/>
    </xf>
    <xf numFmtId="9" fontId="5" fillId="4" borderId="2" xfId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B7" sqref="B7"/>
    </sheetView>
  </sheetViews>
  <sheetFormatPr defaultRowHeight="12.5" x14ac:dyDescent="0.25"/>
  <cols>
    <col min="1" max="1" width="40" customWidth="1"/>
    <col min="2" max="7" width="13.26953125" customWidth="1"/>
    <col min="8" max="10" width="10" customWidth="1"/>
  </cols>
  <sheetData>
    <row r="1" spans="1:10" s="1" customFormat="1" ht="11.25" customHeight="1" x14ac:dyDescent="0.2"/>
    <row r="2" spans="1:10" s="1" customFormat="1" ht="23.5" customHeight="1" x14ac:dyDescent="0.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" customFormat="1" ht="15" customHeight="1" x14ac:dyDescent="0.3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" customFormat="1" ht="15.75" customHeight="1" x14ac:dyDescent="0.2">
      <c r="I4" s="10" t="s">
        <v>17</v>
      </c>
    </row>
    <row r="5" spans="1:10" s="1" customFormat="1" ht="18.25" customHeight="1" x14ac:dyDescent="0.2">
      <c r="A5" s="2"/>
      <c r="B5" s="28">
        <v>2021</v>
      </c>
      <c r="C5" s="29"/>
      <c r="D5" s="30"/>
      <c r="E5" s="28">
        <f>B5+1</f>
        <v>2022</v>
      </c>
      <c r="F5" s="29"/>
      <c r="G5" s="30"/>
      <c r="H5" s="27" t="str">
        <f>B5&amp;"/"&amp;E5</f>
        <v>2021/2022</v>
      </c>
      <c r="I5" s="23"/>
      <c r="J5" s="23"/>
    </row>
    <row r="6" spans="1:10" s="1" customFormat="1" ht="18.25" customHeight="1" x14ac:dyDescent="0.2">
      <c r="A6" s="4" t="s">
        <v>0</v>
      </c>
      <c r="B6" s="23" t="s">
        <v>19</v>
      </c>
      <c r="C6" s="23"/>
      <c r="D6" s="23"/>
      <c r="E6" s="23" t="str">
        <f>B6</f>
        <v>JANEIRO /JULHO</v>
      </c>
      <c r="F6" s="23"/>
      <c r="G6" s="23"/>
      <c r="H6" s="24" t="s">
        <v>1</v>
      </c>
      <c r="I6" s="24"/>
      <c r="J6" s="24"/>
    </row>
    <row r="7" spans="1:10" s="1" customFormat="1" ht="18.25" customHeight="1" x14ac:dyDescent="0.2">
      <c r="A7" s="5"/>
      <c r="B7" s="3" t="s">
        <v>2</v>
      </c>
      <c r="C7" s="3" t="s">
        <v>3</v>
      </c>
      <c r="D7" s="3" t="s">
        <v>4</v>
      </c>
      <c r="E7" s="3" t="s">
        <v>2</v>
      </c>
      <c r="F7" s="3" t="s">
        <v>3</v>
      </c>
      <c r="G7" s="3" t="s">
        <v>4</v>
      </c>
      <c r="H7" s="3" t="s">
        <v>2</v>
      </c>
      <c r="I7" s="3" t="s">
        <v>3</v>
      </c>
      <c r="J7" s="3" t="s">
        <v>4</v>
      </c>
    </row>
    <row r="8" spans="1:10" s="1" customFormat="1" ht="18" customHeight="1" x14ac:dyDescent="0.2">
      <c r="A8" s="19" t="s">
        <v>5</v>
      </c>
      <c r="B8" s="20">
        <v>543794.44355999911</v>
      </c>
      <c r="C8" s="20">
        <v>1343329.1047670003</v>
      </c>
      <c r="D8" s="20">
        <v>1887123.5483269994</v>
      </c>
      <c r="E8" s="20">
        <v>519760.76840799948</v>
      </c>
      <c r="F8" s="20">
        <v>1644610.0356000001</v>
      </c>
      <c r="G8" s="20">
        <v>2164370.8040079996</v>
      </c>
      <c r="H8" s="21">
        <v>-4.4196249955518185E-2</v>
      </c>
      <c r="I8" s="21">
        <v>0.22427931455058947</v>
      </c>
      <c r="J8" s="22">
        <v>0.1469152647301708</v>
      </c>
    </row>
    <row r="9" spans="1:10" s="1" customFormat="1" ht="18" customHeight="1" x14ac:dyDescent="0.2">
      <c r="A9" s="11" t="s">
        <v>6</v>
      </c>
      <c r="B9" s="6">
        <v>411372.26055999909</v>
      </c>
      <c r="C9" s="6">
        <v>412873.27176700032</v>
      </c>
      <c r="D9" s="6">
        <v>824245.53232699947</v>
      </c>
      <c r="E9" s="6">
        <v>431584.2174079995</v>
      </c>
      <c r="F9" s="6">
        <v>491350.48959999991</v>
      </c>
      <c r="G9" s="6">
        <v>922934.70700799953</v>
      </c>
      <c r="H9" s="13">
        <v>4.91330086780426E-2</v>
      </c>
      <c r="I9" s="13">
        <v>0.19007580097673937</v>
      </c>
      <c r="J9" s="14">
        <v>0.1197327383775828</v>
      </c>
    </row>
    <row r="10" spans="1:10" s="1" customFormat="1" ht="15" customHeight="1" x14ac:dyDescent="0.2">
      <c r="A10" s="12" t="s">
        <v>7</v>
      </c>
      <c r="B10" s="7">
        <v>12466.725000000002</v>
      </c>
      <c r="C10" s="7">
        <v>4254.0869999999995</v>
      </c>
      <c r="D10" s="7">
        <v>16720.812000000002</v>
      </c>
      <c r="E10" s="7">
        <v>21434.027999999988</v>
      </c>
      <c r="F10" s="7">
        <v>2402.5559999999996</v>
      </c>
      <c r="G10" s="7">
        <v>23836.583999999988</v>
      </c>
      <c r="H10" s="15">
        <v>0.71929901397520069</v>
      </c>
      <c r="I10" s="15">
        <v>-0.43523580970487918</v>
      </c>
      <c r="J10" s="15">
        <v>0.42556378242874726</v>
      </c>
    </row>
    <row r="11" spans="1:10" s="1" customFormat="1" ht="15" customHeight="1" x14ac:dyDescent="0.2">
      <c r="A11" s="12" t="s">
        <v>8</v>
      </c>
      <c r="B11" s="7">
        <v>398905.53555999912</v>
      </c>
      <c r="C11" s="7">
        <v>408619.18476700032</v>
      </c>
      <c r="D11" s="7">
        <v>807524.72032699944</v>
      </c>
      <c r="E11" s="7">
        <v>410150.18940799951</v>
      </c>
      <c r="F11" s="7">
        <v>488947.93359999993</v>
      </c>
      <c r="G11" s="7">
        <v>899098.1230079995</v>
      </c>
      <c r="H11" s="15">
        <v>2.8188763618471002E-2</v>
      </c>
      <c r="I11" s="15">
        <v>0.19658584772226018</v>
      </c>
      <c r="J11" s="15">
        <v>0.11340012308715242</v>
      </c>
    </row>
    <row r="12" spans="1:10" s="1" customFormat="1" ht="15" customHeight="1" x14ac:dyDescent="0.2">
      <c r="A12" s="12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5" t="s">
        <v>18</v>
      </c>
      <c r="I12" s="15" t="s">
        <v>18</v>
      </c>
      <c r="J12" s="15" t="s">
        <v>18</v>
      </c>
    </row>
    <row r="13" spans="1:10" s="1" customFormat="1" ht="18" customHeight="1" x14ac:dyDescent="0.2">
      <c r="A13" s="11" t="s">
        <v>10</v>
      </c>
      <c r="B13" s="6">
        <v>0</v>
      </c>
      <c r="C13" s="6">
        <v>58006</v>
      </c>
      <c r="D13" s="6">
        <v>58006</v>
      </c>
      <c r="E13" s="6">
        <v>49258.110999999997</v>
      </c>
      <c r="F13" s="6">
        <v>86663</v>
      </c>
      <c r="G13" s="6">
        <v>135921.111</v>
      </c>
      <c r="H13" s="13" t="s">
        <v>18</v>
      </c>
      <c r="I13" s="13">
        <v>0.49403509981726024</v>
      </c>
      <c r="J13" s="14">
        <v>1.3432250284453335</v>
      </c>
    </row>
    <row r="14" spans="1:10" s="1" customFormat="1" ht="18" customHeight="1" x14ac:dyDescent="0.2">
      <c r="A14" s="11" t="s">
        <v>11</v>
      </c>
      <c r="B14" s="6">
        <v>132422.18299999999</v>
      </c>
      <c r="C14" s="6">
        <v>872449.83299999987</v>
      </c>
      <c r="D14" s="6">
        <v>1004872.0159999998</v>
      </c>
      <c r="E14" s="6">
        <v>38918.44</v>
      </c>
      <c r="F14" s="6">
        <v>1066596.5460000001</v>
      </c>
      <c r="G14" s="6">
        <v>1105514.986</v>
      </c>
      <c r="H14" s="13">
        <v>-0.70610331956240291</v>
      </c>
      <c r="I14" s="13">
        <v>0.22253051769453469</v>
      </c>
      <c r="J14" s="14">
        <v>0.10015501317333952</v>
      </c>
    </row>
    <row r="15" spans="1:10" s="1" customFormat="1" ht="18" customHeight="1" x14ac:dyDescent="0.2">
      <c r="A15" s="19" t="s">
        <v>12</v>
      </c>
      <c r="B15" s="20">
        <v>1642095.2743410012</v>
      </c>
      <c r="C15" s="20">
        <v>2390115.922530001</v>
      </c>
      <c r="D15" s="20">
        <v>4032211.1968710022</v>
      </c>
      <c r="E15" s="20">
        <v>1478590.9833600007</v>
      </c>
      <c r="F15" s="20">
        <v>2487016.2170299995</v>
      </c>
      <c r="G15" s="20">
        <v>3965607.2003899999</v>
      </c>
      <c r="H15" s="21">
        <v>-9.9570526470589504E-2</v>
      </c>
      <c r="I15" s="21">
        <v>4.0542089857058761E-2</v>
      </c>
      <c r="J15" s="22">
        <v>-1.6517983118713331E-2</v>
      </c>
    </row>
    <row r="16" spans="1:10" s="1" customFormat="1" ht="18" customHeight="1" x14ac:dyDescent="0.2">
      <c r="A16" s="11" t="s">
        <v>6</v>
      </c>
      <c r="B16" s="6">
        <v>1338710.506341001</v>
      </c>
      <c r="C16" s="6">
        <v>1707563.6105300011</v>
      </c>
      <c r="D16" s="6">
        <v>3046274.1168710021</v>
      </c>
      <c r="E16" s="6">
        <v>1390561.6233600008</v>
      </c>
      <c r="F16" s="6">
        <v>1795121.2260299996</v>
      </c>
      <c r="G16" s="6">
        <v>3185682.8493900001</v>
      </c>
      <c r="H16" s="13">
        <v>3.8732135718214877E-2</v>
      </c>
      <c r="I16" s="13">
        <v>5.1276341894415323E-2</v>
      </c>
      <c r="J16" s="14">
        <v>4.5763686119682623E-2</v>
      </c>
    </row>
    <row r="17" spans="1:10" s="1" customFormat="1" ht="15" customHeight="1" x14ac:dyDescent="0.2">
      <c r="A17" s="12" t="s">
        <v>7</v>
      </c>
      <c r="B17" s="7">
        <v>213997.02049999996</v>
      </c>
      <c r="C17" s="7">
        <v>4429.759</v>
      </c>
      <c r="D17" s="7">
        <v>218426.77949999995</v>
      </c>
      <c r="E17" s="7">
        <v>192732.35060999996</v>
      </c>
      <c r="F17" s="7">
        <v>7582.2278400000014</v>
      </c>
      <c r="G17" s="7">
        <v>200314.57844999997</v>
      </c>
      <c r="H17" s="15">
        <v>-9.9368999812780023E-2</v>
      </c>
      <c r="I17" s="15">
        <v>0.71165696373098442</v>
      </c>
      <c r="J17" s="15">
        <v>-8.2921155965676729E-2</v>
      </c>
    </row>
    <row r="18" spans="1:10" s="1" customFormat="1" ht="15" customHeight="1" x14ac:dyDescent="0.2">
      <c r="A18" s="12" t="s">
        <v>8</v>
      </c>
      <c r="B18" s="7">
        <v>742727.7865510009</v>
      </c>
      <c r="C18" s="7">
        <v>1184258.1413500013</v>
      </c>
      <c r="D18" s="7">
        <v>1926985.9279010021</v>
      </c>
      <c r="E18" s="7">
        <v>806097.17622000107</v>
      </c>
      <c r="F18" s="7">
        <v>1287588.9614200001</v>
      </c>
      <c r="G18" s="7">
        <v>2093686.1376400013</v>
      </c>
      <c r="H18" s="15">
        <v>8.5319804666617038E-2</v>
      </c>
      <c r="I18" s="15">
        <v>8.7253628632188329E-2</v>
      </c>
      <c r="J18" s="15">
        <v>8.6508265226710623E-2</v>
      </c>
    </row>
    <row r="19" spans="1:10" s="1" customFormat="1" ht="15" customHeight="1" x14ac:dyDescent="0.2">
      <c r="A19" s="12" t="s">
        <v>9</v>
      </c>
      <c r="B19" s="7">
        <v>381985.69929000019</v>
      </c>
      <c r="C19" s="7">
        <v>518875.71017999982</v>
      </c>
      <c r="D19" s="7">
        <v>900861.40947000007</v>
      </c>
      <c r="E19" s="7">
        <v>391732.09652999969</v>
      </c>
      <c r="F19" s="7">
        <v>499950.03676999948</v>
      </c>
      <c r="G19" s="7">
        <v>891682.13329999917</v>
      </c>
      <c r="H19" s="15">
        <v>2.5515084093763685E-2</v>
      </c>
      <c r="I19" s="15">
        <v>-3.6474386907483058E-2</v>
      </c>
      <c r="J19" s="15">
        <v>-1.018944320791948E-2</v>
      </c>
    </row>
    <row r="20" spans="1:10" s="1" customFormat="1" ht="18" customHeight="1" x14ac:dyDescent="0.2">
      <c r="A20" s="11" t="s">
        <v>10</v>
      </c>
      <c r="B20" s="6">
        <v>95341.6</v>
      </c>
      <c r="C20" s="6">
        <v>489642.5320000003</v>
      </c>
      <c r="D20" s="6">
        <v>584984.13200000033</v>
      </c>
      <c r="E20" s="6">
        <v>88029.359999999971</v>
      </c>
      <c r="F20" s="6">
        <v>436919.09999999992</v>
      </c>
      <c r="G20" s="6">
        <v>524948.45999999985</v>
      </c>
      <c r="H20" s="13">
        <v>-7.6695167691752997E-2</v>
      </c>
      <c r="I20" s="13">
        <v>-0.10767739433223977</v>
      </c>
      <c r="J20" s="14">
        <v>-0.10262786410076585</v>
      </c>
    </row>
    <row r="21" spans="1:10" s="1" customFormat="1" ht="18" customHeight="1" x14ac:dyDescent="0.2">
      <c r="A21" s="11" t="s">
        <v>11</v>
      </c>
      <c r="B21" s="6">
        <v>208043.16799999998</v>
      </c>
      <c r="C21" s="6">
        <v>192909.78</v>
      </c>
      <c r="D21" s="6">
        <v>400952.94799999997</v>
      </c>
      <c r="E21" s="6">
        <v>0</v>
      </c>
      <c r="F21" s="6">
        <v>254975.89099999995</v>
      </c>
      <c r="G21" s="6">
        <v>254975.89099999995</v>
      </c>
      <c r="H21" s="13">
        <v>-1</v>
      </c>
      <c r="I21" s="13">
        <v>0.32173646665296052</v>
      </c>
      <c r="J21" s="14">
        <v>-0.36407528047405713</v>
      </c>
    </row>
    <row r="22" spans="1:10" s="1" customFormat="1" ht="18" customHeight="1" x14ac:dyDescent="0.2">
      <c r="A22" s="19" t="s">
        <v>13</v>
      </c>
      <c r="B22" s="20">
        <v>1448179.6479000021</v>
      </c>
      <c r="C22" s="20">
        <v>1483692.1972500002</v>
      </c>
      <c r="D22" s="20">
        <v>2931871.8451500023</v>
      </c>
      <c r="E22" s="20">
        <v>1173774.1448200026</v>
      </c>
      <c r="F22" s="20">
        <v>1612380.7723000003</v>
      </c>
      <c r="G22" s="20">
        <v>2786154.9171200031</v>
      </c>
      <c r="H22" s="21">
        <v>-0.18948305445247315</v>
      </c>
      <c r="I22" s="21">
        <v>8.673535878164107E-2</v>
      </c>
      <c r="J22" s="22">
        <v>-4.9700988217151743E-2</v>
      </c>
    </row>
    <row r="23" spans="1:10" s="1" customFormat="1" ht="18" customHeight="1" x14ac:dyDescent="0.2">
      <c r="A23" s="11" t="s">
        <v>6</v>
      </c>
      <c r="B23" s="6">
        <v>1338884.1979000021</v>
      </c>
      <c r="C23" s="6">
        <v>530046.49425000011</v>
      </c>
      <c r="D23" s="6">
        <v>1868930.6921500023</v>
      </c>
      <c r="E23" s="6">
        <v>1154492.3558200025</v>
      </c>
      <c r="F23" s="6">
        <v>652299.07330000028</v>
      </c>
      <c r="G23" s="6">
        <v>1806791.429120003</v>
      </c>
      <c r="H23" s="13">
        <v>-0.13772053055014943</v>
      </c>
      <c r="I23" s="13">
        <v>0.2306450101570503</v>
      </c>
      <c r="J23" s="14">
        <v>-3.3248564695844807E-2</v>
      </c>
    </row>
    <row r="24" spans="1:10" s="1" customFormat="1" ht="15" customHeight="1" x14ac:dyDescent="0.2">
      <c r="A24" s="12" t="s">
        <v>7</v>
      </c>
      <c r="B24" s="7">
        <v>257643.6131000001</v>
      </c>
      <c r="C24" s="7">
        <v>207690.15200000003</v>
      </c>
      <c r="D24" s="7">
        <v>465333.76510000014</v>
      </c>
      <c r="E24" s="7">
        <v>151526.03501000002</v>
      </c>
      <c r="F24" s="7">
        <v>340959.82540000003</v>
      </c>
      <c r="G24" s="7">
        <v>492485.86041000008</v>
      </c>
      <c r="H24" s="15">
        <v>-0.41187738680256869</v>
      </c>
      <c r="I24" s="15">
        <v>0.64167545796779035</v>
      </c>
      <c r="J24" s="15">
        <v>5.834972088080681E-2</v>
      </c>
    </row>
    <row r="25" spans="1:10" s="1" customFormat="1" ht="15" customHeight="1" x14ac:dyDescent="0.2">
      <c r="A25" s="12" t="s">
        <v>8</v>
      </c>
      <c r="B25" s="7">
        <v>1076142.334720002</v>
      </c>
      <c r="C25" s="7">
        <v>320267.66936000006</v>
      </c>
      <c r="D25" s="7">
        <v>1396410.0040800022</v>
      </c>
      <c r="E25" s="7">
        <v>999348.72181000246</v>
      </c>
      <c r="F25" s="7">
        <v>311324.71490000025</v>
      </c>
      <c r="G25" s="7">
        <v>1310673.4367100028</v>
      </c>
      <c r="H25" s="15">
        <v>-7.1360089118676195E-2</v>
      </c>
      <c r="I25" s="15">
        <v>-2.7923375712168408E-2</v>
      </c>
      <c r="J25" s="15">
        <v>-6.1397846706551795E-2</v>
      </c>
    </row>
    <row r="26" spans="1:10" s="1" customFormat="1" ht="15" customHeight="1" x14ac:dyDescent="0.2">
      <c r="A26" s="12" t="s">
        <v>9</v>
      </c>
      <c r="B26" s="7">
        <v>5098.2500800000007</v>
      </c>
      <c r="C26" s="7">
        <v>2088.6728900000003</v>
      </c>
      <c r="D26" s="7">
        <v>7186.9229700000014</v>
      </c>
      <c r="E26" s="7">
        <v>3617.5990000000011</v>
      </c>
      <c r="F26" s="7">
        <v>14.532999999999999</v>
      </c>
      <c r="G26" s="7">
        <v>3632.132000000001</v>
      </c>
      <c r="H26" s="15">
        <v>-0.2904233917061988</v>
      </c>
      <c r="I26" s="15">
        <v>-0.99304199328215537</v>
      </c>
      <c r="J26" s="15">
        <v>-0.49461932246088891</v>
      </c>
    </row>
    <row r="27" spans="1:10" s="1" customFormat="1" ht="18" customHeight="1" x14ac:dyDescent="0.2">
      <c r="A27" s="11" t="s">
        <v>10</v>
      </c>
      <c r="B27" s="6">
        <v>21584.65</v>
      </c>
      <c r="C27" s="6">
        <v>715743.43300000019</v>
      </c>
      <c r="D27" s="6">
        <v>737328.08300000022</v>
      </c>
      <c r="E27" s="6">
        <v>19281.789000000001</v>
      </c>
      <c r="F27" s="6">
        <v>941020.97600000002</v>
      </c>
      <c r="G27" s="6">
        <v>960302.76500000001</v>
      </c>
      <c r="H27" s="13">
        <v>-0.1066897540613353</v>
      </c>
      <c r="I27" s="13">
        <v>0.31474622415431885</v>
      </c>
      <c r="J27" s="14">
        <v>0.30240904577074113</v>
      </c>
    </row>
    <row r="28" spans="1:10" s="1" customFormat="1" ht="18" customHeight="1" x14ac:dyDescent="0.2">
      <c r="A28" s="11" t="s">
        <v>11</v>
      </c>
      <c r="B28" s="6">
        <v>87710.799999999988</v>
      </c>
      <c r="C28" s="6">
        <v>237902.26999999996</v>
      </c>
      <c r="D28" s="6">
        <v>325613.06999999995</v>
      </c>
      <c r="E28" s="6">
        <v>0</v>
      </c>
      <c r="F28" s="6">
        <v>19060.723000000002</v>
      </c>
      <c r="G28" s="6">
        <v>19060.723000000002</v>
      </c>
      <c r="H28" s="13">
        <v>-1</v>
      </c>
      <c r="I28" s="13">
        <v>-0.91988002888749232</v>
      </c>
      <c r="J28" s="14">
        <v>-0.94146204573422065</v>
      </c>
    </row>
    <row r="29" spans="1:10" s="1" customFormat="1" ht="18" customHeight="1" x14ac:dyDescent="0.2">
      <c r="A29" s="8" t="s">
        <v>14</v>
      </c>
      <c r="B29" s="9">
        <v>3634069.3658010024</v>
      </c>
      <c r="C29" s="9">
        <v>5217137.2245470015</v>
      </c>
      <c r="D29" s="9">
        <v>8851206.5903480034</v>
      </c>
      <c r="E29" s="9">
        <v>3172125.8965880028</v>
      </c>
      <c r="F29" s="9">
        <v>5744007.0249300003</v>
      </c>
      <c r="G29" s="9">
        <v>8916132.9215180017</v>
      </c>
      <c r="H29" s="16">
        <v>-0.12711465377083697</v>
      </c>
      <c r="I29" s="16">
        <v>0.10098829639826978</v>
      </c>
      <c r="J29" s="16">
        <v>7.3353085262746198E-3</v>
      </c>
    </row>
    <row r="31" spans="1:10" s="17" customFormat="1" ht="10" x14ac:dyDescent="0.2"/>
    <row r="32" spans="1:10" s="17" customFormat="1" ht="10" x14ac:dyDescent="0.2">
      <c r="B32" s="18"/>
      <c r="C32" s="18"/>
      <c r="D32" s="18"/>
      <c r="E32" s="18"/>
      <c r="F32" s="18"/>
      <c r="G32" s="18"/>
    </row>
    <row r="33" s="17" customFormat="1" ht="10" x14ac:dyDescent="0.2"/>
  </sheetData>
  <mergeCells count="8">
    <mergeCell ref="B6:D6"/>
    <mergeCell ref="E6:G6"/>
    <mergeCell ref="H6:J6"/>
    <mergeCell ref="A2:J2"/>
    <mergeCell ref="A3:J3"/>
    <mergeCell ref="H5:J5"/>
    <mergeCell ref="B5:D5"/>
    <mergeCell ref="E5:G5"/>
  </mergeCells>
  <printOptions horizontalCentered="1"/>
  <pageMargins left="0.59055118110236227" right="0.59055118110236227" top="1.7716535433070868" bottom="0.78740157480314965" header="0.51181102362204722" footer="0.51181102362204722"/>
  <pageSetup paperSize="9" scale="86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2021-05-11T14:28:49Z</cp:lastPrinted>
  <dcterms:created xsi:type="dcterms:W3CDTF">2020-04-20T10:55:15Z</dcterms:created>
  <dcterms:modified xsi:type="dcterms:W3CDTF">2022-08-22T15:40:12Z</dcterms:modified>
</cp:coreProperties>
</file>