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2590F8AD-4043-4689-B734-04502127DDC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<sst xmlns="http://schemas.openxmlformats.org/spreadsheetml/2006/main" count="31" uniqueCount="19">
  <si>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</si>
  <si>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</si>
  <si>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</si>
  <si>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</si>
  <si>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</si>
  <si>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</si>
  <si>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</si>
  <si>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</si>
  <si>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</si>
  <si>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</si>
  <si>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</si>
  <si>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</si>
  <si>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</si>
  <si>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</si>
  <si>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</si>
  <si>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</si>
  <si>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</si>
  <si>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ABRIL</t>
  </si>
  <si>
    <t>JANEIRO/ABRIL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</si>
</sst>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M23" sqref="M23"/>
    </sheetView>
  </sheetViews>
  <sheetFormatPr defaultRowHeight="12.75" x14ac:dyDescent="0.2"/>
  <cols>
    <col min="1" max="1" width="21.28515625" customWidth="1" collapsed="1"/>
    <col min="2" max="2" width="7.85546875" bestFit="1" customWidth="1" collapsed="1"/>
    <col min="3" max="3" width="8.5703125" bestFit="1" customWidth="1" collapsed="1"/>
    <col min="4" max="4" width="8.85546875" bestFit="1" customWidth="1" collapsed="1"/>
    <col min="5" max="5" width="8.85546875" customWidth="1" collapsed="1"/>
    <col min="6" max="7" width="8.85546875" bestFit="1" customWidth="1" collapsed="1"/>
    <col min="8" max="8" width="7.85546875" bestFit="1" customWidth="1" collapsed="1"/>
    <col min="9" max="9" width="8.5703125" bestFit="1" customWidth="1" collapsed="1"/>
    <col min="10" max="13" width="8.85546875" bestFit="1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ABRIL</v>
      </c>
      <c r="I7" s="19"/>
      <c r="J7" s="19"/>
      <c r="K7" s="21" t="str">
        <f>E7</f>
        <v>JANEIRO/ABRIL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424109.2627205773</v>
      </c>
      <c r="C9" s="5">
        <f t="shared" ref="C9:M9" si="0">SUM(C10:C12)</f>
        <v>431284.22726329771</v>
      </c>
      <c r="D9" s="5">
        <f t="shared" si="0"/>
        <v>855393.48998387496</v>
      </c>
      <c r="E9" s="5">
        <f t="shared" si="0"/>
        <v>1547465.0557951531</v>
      </c>
      <c r="F9" s="5">
        <f t="shared" si="0"/>
        <v>1471430.0463786251</v>
      </c>
      <c r="G9" s="5">
        <f t="shared" si="0"/>
        <v>3018895.1021737778</v>
      </c>
      <c r="H9" s="5">
        <f t="shared" si="0"/>
        <v>405402.03899999999</v>
      </c>
      <c r="I9" s="5">
        <f t="shared" si="0"/>
        <v>423957.90600000002</v>
      </c>
      <c r="J9" s="5">
        <f t="shared" si="0"/>
        <v>829359.94499999995</v>
      </c>
      <c r="K9" s="5">
        <f t="shared" si="0"/>
        <v>1580664.3040000002</v>
      </c>
      <c r="L9" s="5">
        <f t="shared" si="0"/>
        <v>1552606.7209999999</v>
      </c>
      <c r="M9" s="5">
        <f t="shared" si="0"/>
        <v>3133271.0249999999</v>
      </c>
      <c r="N9" s="13">
        <f>IFERROR((K9-E9)/E9,"-")</f>
        <v>2.1453956637352254E-2</v>
      </c>
      <c r="O9" s="13">
        <f t="shared" ref="O9:P15" si="1">IFERROR((L9-F9)/F9,"-")</f>
        <v>5.5168558519761671E-2</v>
      </c>
      <c r="P9" s="13">
        <f t="shared" si="1"/>
        <v>3.7886683357717499E-2</v>
      </c>
    </row>
    <row r="10" spans="1:16" s="1" customFormat="1" ht="15" customHeight="1" x14ac:dyDescent="0.15">
      <c r="A10" s="9" t="s">
        <v>5</v>
      </c>
      <c r="B10" s="6">
        <v>46635.659789978024</v>
      </c>
      <c r="C10" s="6">
        <v>58165.932000000001</v>
      </c>
      <c r="D10" s="6">
        <v>104801.59178997803</v>
      </c>
      <c r="E10" s="6">
        <v>213731.40878997801</v>
      </c>
      <c r="F10" s="6">
        <v>226281.72899999999</v>
      </c>
      <c r="G10" s="6">
        <v>440013.13778997801</v>
      </c>
      <c r="H10" s="6">
        <v>51351.593000000001</v>
      </c>
      <c r="I10" s="6">
        <v>46279.661</v>
      </c>
      <c r="J10" s="6">
        <v>97631.254000000001</v>
      </c>
      <c r="K10" s="6">
        <v>192492.52900000001</v>
      </c>
      <c r="L10" s="6">
        <v>162061.74400000001</v>
      </c>
      <c r="M10" s="6">
        <v>354554.27299999999</v>
      </c>
      <c r="N10" s="11">
        <f>IFERROR((K10-E10)/E10,"-")</f>
        <v>-9.9371823309545818E-2</v>
      </c>
      <c r="O10" s="11">
        <f t="shared" si="1"/>
        <v>-0.28380543707088252</v>
      </c>
      <c r="P10" s="11">
        <f t="shared" si="1"/>
        <v>-0.19421889359760039</v>
      </c>
    </row>
    <row r="11" spans="1:16" s="1" customFormat="1" ht="15" customHeight="1" x14ac:dyDescent="0.15">
      <c r="A11" s="9" t="s">
        <v>6</v>
      </c>
      <c r="B11" s="6">
        <v>342889.68411761103</v>
      </c>
      <c r="C11" s="6">
        <v>317752.57231261407</v>
      </c>
      <c r="D11" s="6">
        <v>660642.2564302251</v>
      </c>
      <c r="E11" s="6">
        <v>1203584.7675417962</v>
      </c>
      <c r="F11" s="6">
        <v>1054404.4553874142</v>
      </c>
      <c r="G11" s="6">
        <v>2257989.2229292099</v>
      </c>
      <c r="H11" s="6">
        <v>289893.22000000003</v>
      </c>
      <c r="I11" s="6">
        <v>289431.478</v>
      </c>
      <c r="J11" s="6">
        <v>579324.69799999997</v>
      </c>
      <c r="K11" s="6">
        <v>1175297.9680000001</v>
      </c>
      <c r="L11" s="6">
        <v>1111849.807</v>
      </c>
      <c r="M11" s="6">
        <v>2287147.7749999999</v>
      </c>
      <c r="N11" s="11">
        <f t="shared" ref="N11:N15" si="2">IFERROR((K11-E11)/E11,"-")</f>
        <v>-2.3502124906058013E-2</v>
      </c>
      <c r="O11" s="11">
        <f t="shared" si="1"/>
        <v>5.4481324807641285E-2</v>
      </c>
      <c r="P11" s="11">
        <f t="shared" si="1"/>
        <v>1.2913503649483148E-2</v>
      </c>
    </row>
    <row r="12" spans="1:16" s="1" customFormat="1" ht="15" customHeight="1" x14ac:dyDescent="0.15">
      <c r="A12" s="9" t="s">
        <v>12</v>
      </c>
      <c r="B12" s="6">
        <v>34583.918812988282</v>
      </c>
      <c r="C12" s="6">
        <v>55365.722950683594</v>
      </c>
      <c r="D12" s="6">
        <v>89949.641763671883</v>
      </c>
      <c r="E12" s="6">
        <v>130148.87946337891</v>
      </c>
      <c r="F12" s="6">
        <v>190743.86199121096</v>
      </c>
      <c r="G12" s="6">
        <v>320892.74145458982</v>
      </c>
      <c r="H12" s="6">
        <v>64157.225999999995</v>
      </c>
      <c r="I12" s="6">
        <v>88246.766999999993</v>
      </c>
      <c r="J12" s="6">
        <v>152403.99299999999</v>
      </c>
      <c r="K12" s="6">
        <v>212873.807</v>
      </c>
      <c r="L12" s="6">
        <v>278695.17</v>
      </c>
      <c r="M12" s="6">
        <v>491568.97699999996</v>
      </c>
      <c r="N12" s="11">
        <f t="shared" si="2"/>
        <v>0.63561767014596626</v>
      </c>
      <c r="O12" s="11">
        <f t="shared" si="1"/>
        <v>0.46109639959393095</v>
      </c>
      <c r="P12" s="11">
        <f t="shared" si="1"/>
        <v>0.53187938989128825</v>
      </c>
    </row>
    <row r="13" spans="1:16" s="1" customFormat="1" ht="18.2" customHeight="1" x14ac:dyDescent="0.15">
      <c r="A13" s="4" t="s">
        <v>7</v>
      </c>
      <c r="B13" s="5">
        <v>21167.668000000001</v>
      </c>
      <c r="C13" s="5">
        <v>229963.69200000001</v>
      </c>
      <c r="D13" s="5">
        <v>251131.36</v>
      </c>
      <c r="E13" s="5">
        <v>48608.993999999999</v>
      </c>
      <c r="F13" s="5">
        <v>777812.86199999996</v>
      </c>
      <c r="G13" s="5">
        <v>826421.85600000003</v>
      </c>
      <c r="H13" s="5">
        <v>10046.512000000001</v>
      </c>
      <c r="I13" s="5">
        <v>141306.85200000001</v>
      </c>
      <c r="J13" s="5">
        <v>151353.364</v>
      </c>
      <c r="K13" s="5">
        <v>48036.163</v>
      </c>
      <c r="L13" s="5">
        <v>680808.81700000004</v>
      </c>
      <c r="M13" s="5">
        <v>728844.98</v>
      </c>
      <c r="N13" s="11">
        <f t="shared" si="2"/>
        <v>-1.1784465237029969E-2</v>
      </c>
      <c r="O13" s="11">
        <f t="shared" si="1"/>
        <v>-0.12471386080010584</v>
      </c>
      <c r="P13" s="11">
        <f t="shared" si="1"/>
        <v>-0.1180715094737282</v>
      </c>
    </row>
    <row r="14" spans="1:16" s="1" customFormat="1" ht="18.2" customHeight="1" x14ac:dyDescent="0.15">
      <c r="A14" s="4" t="s">
        <v>8</v>
      </c>
      <c r="B14" s="5">
        <v>0</v>
      </c>
      <c r="C14" s="5">
        <v>141239.42499999999</v>
      </c>
      <c r="D14" s="5">
        <v>141239.42499999999</v>
      </c>
      <c r="E14" s="5">
        <v>0</v>
      </c>
      <c r="F14" s="5">
        <v>734161.31200000003</v>
      </c>
      <c r="G14" s="5">
        <v>734161.31200000003</v>
      </c>
      <c r="H14" s="5">
        <v>0</v>
      </c>
      <c r="I14" s="5">
        <v>106534.495</v>
      </c>
      <c r="J14" s="5">
        <v>106534.495</v>
      </c>
      <c r="K14" s="5">
        <v>0</v>
      </c>
      <c r="L14" s="5">
        <v>682029.19299999997</v>
      </c>
      <c r="M14" s="5">
        <v>682029.19299999997</v>
      </c>
      <c r="N14" s="11" t="str">
        <f t="shared" si="2"/>
        <v>-</v>
      </c>
      <c r="O14" s="11">
        <f t="shared" si="1"/>
        <v>-7.1009079541363873E-2</v>
      </c>
      <c r="P14" s="11">
        <f t="shared" si="1"/>
        <v>-7.1009079541363873E-2</v>
      </c>
    </row>
    <row r="15" spans="1:16" s="1" customFormat="1" ht="21.95" customHeight="1" x14ac:dyDescent="0.15">
      <c r="A15" s="7" t="s">
        <v>9</v>
      </c>
      <c r="B15" s="8">
        <f>SUM(B9,B13,B14)</f>
        <v>445276.93072057731</v>
      </c>
      <c r="C15" s="8">
        <f t="shared" ref="C15:M15" si="3">SUM(C9,C13,C14)</f>
        <v>802487.34426329774</v>
      </c>
      <c r="D15" s="8">
        <f t="shared" si="3"/>
        <v>1247764.274983875</v>
      </c>
      <c r="E15" s="8">
        <f t="shared" si="3"/>
        <v>1596074.0497951531</v>
      </c>
      <c r="F15" s="8">
        <f t="shared" si="3"/>
        <v>2983404.2203786252</v>
      </c>
      <c r="G15" s="8">
        <f t="shared" si="3"/>
        <v>4579478.2701737778</v>
      </c>
      <c r="H15" s="8">
        <f t="shared" si="3"/>
        <v>415448.55099999998</v>
      </c>
      <c r="I15" s="8">
        <f t="shared" si="3"/>
        <v>671799.25300000003</v>
      </c>
      <c r="J15" s="8">
        <f t="shared" si="3"/>
        <v>1087247.804</v>
      </c>
      <c r="K15" s="8">
        <f t="shared" si="3"/>
        <v>1628700.4670000002</v>
      </c>
      <c r="L15" s="8">
        <f t="shared" si="3"/>
        <v>2915444.7309999997</v>
      </c>
      <c r="M15" s="8">
        <f t="shared" si="3"/>
        <v>4544145.1979999999</v>
      </c>
      <c r="N15" s="12">
        <f t="shared" si="2"/>
        <v>2.0441668861814092E-2</v>
      </c>
      <c r="O15" s="12">
        <f t="shared" si="1"/>
        <v>-2.2779175853683265E-2</v>
      </c>
      <c r="P15" s="12">
        <f t="shared" si="1"/>
        <v>-7.7155234918140974E-3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3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2025-06-06T15:26:41Z</cp:lastPrinted>
  <dcterms:created xsi:type="dcterms:W3CDTF">2010-03-23T10:34:53Z</dcterms:created>
  <dcterms:modified xsi:type="dcterms:W3CDTF">2025-06-06T15:27:04Z</dcterms:modified>
</cp:coreProperties>
</file>