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onica.ferraz\Desktop\"/>
    </mc:Choice>
  </mc:AlternateContent>
  <xr:revisionPtr revIDLastSave="0" documentId="8_{C9BE4954-1A6E-4D96-B8B7-F2A9A18D3B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ti7XD5nyH/rUDCR5zqKIo+oAB2/FNrVqd65sE+6+DY="/>
    </ext>
  </extLst>
</workbook>
</file>

<file path=xl/calcChain.xml><?xml version="1.0" encoding="utf-8"?>
<calcChain xmlns="http://schemas.openxmlformats.org/spreadsheetml/2006/main">
  <c r="F31" i="1" l="1"/>
  <c r="F30" i="1"/>
  <c r="C28" i="1"/>
  <c r="B28" i="1"/>
  <c r="F27" i="1"/>
  <c r="D27" i="1"/>
  <c r="B27" i="1"/>
  <c r="F23" i="1"/>
  <c r="E23" i="1"/>
  <c r="D23" i="1"/>
  <c r="C23" i="1"/>
  <c r="B23" i="1"/>
  <c r="F21" i="1"/>
  <c r="F20" i="1"/>
  <c r="F19" i="1"/>
  <c r="C17" i="1"/>
  <c r="B17" i="1"/>
  <c r="F16" i="1"/>
  <c r="D16" i="1"/>
  <c r="B16" i="1"/>
  <c r="E12" i="1"/>
  <c r="F12" i="1" s="1"/>
  <c r="D12" i="1"/>
  <c r="C12" i="1"/>
  <c r="B12" i="1"/>
  <c r="F10" i="1"/>
  <c r="F9" i="1"/>
  <c r="F8" i="1"/>
  <c r="E6" i="1"/>
  <c r="E17" i="1" s="1"/>
  <c r="D6" i="1"/>
  <c r="D17" i="1" s="1"/>
  <c r="D28" i="1" l="1"/>
  <c r="E28" i="1"/>
</calcChain>
</file>

<file path=xl/sharedStrings.xml><?xml version="1.0" encoding="utf-8"?>
<sst xmlns="http://schemas.openxmlformats.org/spreadsheetml/2006/main" count="31" uniqueCount="21">
  <si>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</si>
  <si>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</si>
  <si>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</si>
  <si>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</si>
  <si>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</si>
  <si>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</si>
  <si>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</si>
  <si>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</si>
  <si>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Movimento de Passageiros de Cruzeiro</t>
  </si>
  <si>
    <t>Movimento de Navios de Cruzeiro</t>
  </si>
  <si>
    <t>Nº de navios/ GT</t>
  </si>
  <si>
    <t>Navios de Cruzeiro</t>
  </si>
  <si>
    <t>Navios</t>
  </si>
  <si>
    <t>Nº de navios</t>
  </si>
  <si>
    <t>Toneladas GT</t>
  </si>
  <si>
    <t>Porto de Leixões</t>
  </si>
  <si>
    <t>2024</t>
  </si>
  <si>
    <t>2025</t>
  </si>
  <si>
    <t>MAIO</t>
  </si>
  <si>
    <t>JANEIRO/MAIO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</si>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</sst>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20"/>
      <color rgb="FF000080"/>
      <name val="Verdana"/>
    </font>
    <font>
      <b/>
      <sz val="12"/>
      <color rgb="FF000080"/>
      <name val="Verdana"/>
    </font>
    <font>
      <b/>
      <sz val="10"/>
      <color rgb="FF000080"/>
      <name val="Verdana"/>
    </font>
    <font>
      <sz val="10"/>
      <name val="Arial"/>
    </font>
    <font>
      <b/>
      <sz val="11"/>
      <color rgb="FFFFFFFF"/>
      <name val="Verdana"/>
    </font>
    <font>
      <b/>
      <sz val="11"/>
      <color rgb="FF000080"/>
      <name val="Verdana"/>
    </font>
    <font>
      <sz val="11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 style="medium">
        <color rgb="FF666699"/>
      </left>
      <right style="thin">
        <color rgb="FF666699"/>
      </right>
      <top style="medium">
        <color rgb="FF666699"/>
      </top>
      <bottom style="medium">
        <color rgb="FF666699"/>
      </bottom>
      <diagonal/>
    </border>
    <border>
      <left/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666699"/>
      </top>
      <bottom/>
      <diagonal/>
    </border>
    <border>
      <left/>
      <right style="thin">
        <color rgb="FF000000"/>
      </right>
      <top style="medium">
        <color rgb="FF666699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 style="medium">
        <color rgb="FF66669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9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right"/>
    </xf>
    <xf numFmtId="9" fontId="8" fillId="0" borderId="10" xfId="0" applyNumberFormat="1" applyFon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1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I15" sqref="I15"/>
    </sheetView>
  </sheetViews>
  <sheetFormatPr defaultColWidth="12.54296875" defaultRowHeight="15" customHeight="1" x14ac:dyDescent="0.25"/>
  <cols>
    <col min="1" max="1" width="47.1796875" customWidth="1" collapsed="1"/>
    <col min="2" max="2" width="19.81640625" customWidth="1" collapsed="1"/>
    <col min="3" max="3" width="24.54296875" customWidth="1" collapsed="1"/>
    <col min="4" max="4" width="19.81640625" customWidth="1" collapsed="1"/>
    <col min="5" max="5" width="24.54296875" customWidth="1" collapsed="1"/>
    <col min="6" max="6" width="19.81640625" customWidth="1" collapsed="1"/>
    <col min="7" max="26" width="9.1796875" customWidth="1" collapsed="1"/>
  </cols>
  <sheetData>
    <row r="1" spans="1:26" ht="11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33" t="s">
        <v>15</v>
      </c>
      <c r="B2" s="34"/>
      <c r="C2" s="34"/>
      <c r="D2" s="34"/>
      <c r="E2" s="34"/>
      <c r="F2" s="3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3">
      <c r="A3" s="35" t="s">
        <v>0</v>
      </c>
      <c r="B3" s="34"/>
      <c r="C3" s="34"/>
      <c r="D3" s="34"/>
      <c r="E3" s="34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">
      <c r="A4" s="36" t="s">
        <v>1</v>
      </c>
      <c r="B4" s="37"/>
      <c r="C4" s="37"/>
      <c r="D4" s="37"/>
      <c r="E4" s="37"/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5">
      <c r="A5" s="40" t="s">
        <v>2</v>
      </c>
      <c r="B5" s="38" t="s">
        <v>16</v>
      </c>
      <c r="C5" s="39"/>
      <c r="D5" s="38" t="s">
        <v>17</v>
      </c>
      <c r="E5" s="39"/>
      <c r="F5" s="28" t="s">
        <v>20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5">
      <c r="A6" s="41"/>
      <c r="B6" s="4" t="s">
        <v>18</v>
      </c>
      <c r="C6" s="5" t="s">
        <v>19</v>
      </c>
      <c r="D6" s="6" t="str">
        <f t="shared" ref="D6:E6" si="0">B6</f>
        <v>MAIO</v>
      </c>
      <c r="E6" s="7" t="str">
        <f t="shared" si="0"/>
        <v>JANEIRO/MAIO</v>
      </c>
      <c r="F6" s="29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3">
      <c r="A7" s="8" t="s">
        <v>2</v>
      </c>
      <c r="B7" s="9"/>
      <c r="C7" s="10"/>
      <c r="D7" s="9"/>
      <c r="E7" s="10"/>
      <c r="F7" s="3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25">
      <c r="A8" s="12" t="s">
        <v>4</v>
      </c>
      <c r="B8" s="13">
        <v>312</v>
      </c>
      <c r="C8" s="14">
        <v>696</v>
      </c>
      <c r="D8" s="13">
        <v>817</v>
      </c>
      <c r="E8" s="14">
        <v>1084</v>
      </c>
      <c r="F8" s="31">
        <f t="shared" ref="F8:F10" si="1">IFERROR((E8-C8)/C8,"-")</f>
        <v>0.55747126436781613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5">
      <c r="A9" s="12" t="s">
        <v>5</v>
      </c>
      <c r="B9" s="13">
        <v>387</v>
      </c>
      <c r="C9" s="14">
        <v>727</v>
      </c>
      <c r="D9" s="13">
        <v>823</v>
      </c>
      <c r="E9" s="14">
        <v>968</v>
      </c>
      <c r="F9" s="31">
        <f t="shared" si="1"/>
        <v>0.33149931224209078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5">
      <c r="A10" s="12" t="s">
        <v>6</v>
      </c>
      <c r="B10" s="13">
        <v>21207</v>
      </c>
      <c r="C10" s="14">
        <v>58105</v>
      </c>
      <c r="D10" s="13">
        <v>28073</v>
      </c>
      <c r="E10" s="14">
        <v>70460</v>
      </c>
      <c r="F10" s="31">
        <f t="shared" si="1"/>
        <v>0.21263230358833146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 x14ac:dyDescent="0.25">
      <c r="A11" s="15"/>
      <c r="B11" s="16"/>
      <c r="C11" s="17"/>
      <c r="D11" s="16"/>
      <c r="E11" s="18"/>
      <c r="F11" s="31"/>
      <c r="G11" s="19"/>
      <c r="H11" s="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5">
      <c r="A12" s="20" t="s">
        <v>7</v>
      </c>
      <c r="B12" s="21">
        <f t="shared" ref="B12:E12" si="2">SUM(B8:B10)</f>
        <v>21906</v>
      </c>
      <c r="C12" s="21">
        <f t="shared" si="2"/>
        <v>59528</v>
      </c>
      <c r="D12" s="21">
        <f t="shared" si="2"/>
        <v>29713</v>
      </c>
      <c r="E12" s="21">
        <f t="shared" si="2"/>
        <v>72512</v>
      </c>
      <c r="F12" s="22">
        <f>IFERROR((E12-C12)/C12,"-")</f>
        <v>0.21811584464453704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">
      <c r="A14" s="35" t="s">
        <v>8</v>
      </c>
      <c r="B14" s="34"/>
      <c r="C14" s="34"/>
      <c r="D14" s="34"/>
      <c r="E14" s="34"/>
      <c r="F14" s="3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36" t="s">
        <v>1</v>
      </c>
      <c r="B15" s="37"/>
      <c r="C15" s="37"/>
      <c r="D15" s="37"/>
      <c r="E15" s="37"/>
      <c r="F15" s="3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40" t="s">
        <v>2</v>
      </c>
      <c r="B16" s="38" t="str">
        <f t="shared" ref="B16:B17" si="3">B5</f>
        <v>2024</v>
      </c>
      <c r="C16" s="39"/>
      <c r="D16" s="38" t="str">
        <f>D5</f>
        <v>2025</v>
      </c>
      <c r="E16" s="39"/>
      <c r="F16" s="28" t="str">
        <f>F5</f>
        <v>2024/2025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5">
      <c r="A17" s="41"/>
      <c r="B17" s="4" t="str">
        <f t="shared" si="3"/>
        <v>MAIO</v>
      </c>
      <c r="C17" s="4" t="str">
        <f t="shared" ref="C17:E17" si="4">C6</f>
        <v>JANEIRO/MAIO</v>
      </c>
      <c r="D17" s="4" t="str">
        <f t="shared" si="4"/>
        <v>MAIO</v>
      </c>
      <c r="E17" s="4" t="str">
        <f t="shared" si="4"/>
        <v>JANEIRO/MAIO</v>
      </c>
      <c r="F17" s="29" t="s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3">
      <c r="A18" s="8" t="s">
        <v>2</v>
      </c>
      <c r="B18" s="9"/>
      <c r="C18" s="10"/>
      <c r="D18" s="9"/>
      <c r="E18" s="10"/>
      <c r="F18" s="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5">
      <c r="A19" s="12" t="s">
        <v>4</v>
      </c>
      <c r="B19" s="13">
        <v>303</v>
      </c>
      <c r="C19" s="14">
        <v>653</v>
      </c>
      <c r="D19" s="13">
        <v>811</v>
      </c>
      <c r="E19" s="14">
        <v>1030</v>
      </c>
      <c r="F19" s="31">
        <f t="shared" ref="F19:F21" si="5">IFERROR((E19-C19)/C19,"-")</f>
        <v>0.57733537519142419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5">
      <c r="A20" s="12" t="s">
        <v>5</v>
      </c>
      <c r="B20" s="13">
        <v>351</v>
      </c>
      <c r="C20" s="14">
        <v>619</v>
      </c>
      <c r="D20" s="13">
        <v>808</v>
      </c>
      <c r="E20" s="14">
        <v>904</v>
      </c>
      <c r="F20" s="31">
        <f t="shared" si="5"/>
        <v>0.4604200323101777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5">
      <c r="A21" s="12" t="s">
        <v>6</v>
      </c>
      <c r="B21" s="13">
        <v>21198</v>
      </c>
      <c r="C21" s="14">
        <v>58062</v>
      </c>
      <c r="D21" s="13">
        <v>28070</v>
      </c>
      <c r="E21" s="14">
        <v>70437</v>
      </c>
      <c r="F21" s="31">
        <f t="shared" si="5"/>
        <v>0.2131342358168854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" customHeight="1" x14ac:dyDescent="0.25">
      <c r="A22" s="15"/>
      <c r="B22" s="16"/>
      <c r="C22" s="17"/>
      <c r="D22" s="16"/>
      <c r="E22" s="18"/>
      <c r="F22" s="31"/>
      <c r="G22" s="19"/>
      <c r="H22" s="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25">
      <c r="A23" s="20" t="s">
        <v>7</v>
      </c>
      <c r="B23" s="21">
        <f t="shared" ref="B23:E23" si="6">SUM(B19:B21)</f>
        <v>21852</v>
      </c>
      <c r="C23" s="21">
        <f t="shared" si="6"/>
        <v>59334</v>
      </c>
      <c r="D23" s="21">
        <f t="shared" si="6"/>
        <v>29689</v>
      </c>
      <c r="E23" s="21">
        <f t="shared" si="6"/>
        <v>72371</v>
      </c>
      <c r="F23" s="22">
        <f>IFERROR((E23-C23)/C23,"-")</f>
        <v>0.21972225031179424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3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35" t="s">
        <v>9</v>
      </c>
      <c r="B25" s="34"/>
      <c r="C25" s="34"/>
      <c r="D25" s="34"/>
      <c r="E25" s="34"/>
      <c r="F25" s="34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36" t="s">
        <v>10</v>
      </c>
      <c r="B26" s="37"/>
      <c r="C26" s="37"/>
      <c r="D26" s="37"/>
      <c r="E26" s="37"/>
      <c r="F26" s="37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40" t="s">
        <v>11</v>
      </c>
      <c r="B27" s="38" t="str">
        <f t="shared" ref="B27:B28" si="7">B5</f>
        <v>2024</v>
      </c>
      <c r="C27" s="39"/>
      <c r="D27" s="38" t="str">
        <f>D5</f>
        <v>2025</v>
      </c>
      <c r="E27" s="39"/>
      <c r="F27" s="28" t="str">
        <f>F5</f>
        <v>2024/2025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5">
      <c r="A28" s="41"/>
      <c r="B28" s="4" t="str">
        <f t="shared" si="7"/>
        <v>MAIO</v>
      </c>
      <c r="C28" s="5" t="str">
        <f t="shared" ref="C28:E28" si="8">C6</f>
        <v>JANEIRO/MAIO</v>
      </c>
      <c r="D28" s="6" t="str">
        <f t="shared" si="8"/>
        <v>MAIO</v>
      </c>
      <c r="E28" s="7" t="str">
        <f t="shared" si="8"/>
        <v>JANEIRO/MAIO</v>
      </c>
      <c r="F28" s="29" t="s">
        <v>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3">
      <c r="A29" s="8" t="s">
        <v>12</v>
      </c>
      <c r="B29" s="9"/>
      <c r="C29" s="10"/>
      <c r="D29" s="9"/>
      <c r="E29" s="10"/>
      <c r="F29" s="3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5">
      <c r="A30" s="12" t="s">
        <v>13</v>
      </c>
      <c r="B30" s="13">
        <v>28</v>
      </c>
      <c r="C30" s="14">
        <v>52</v>
      </c>
      <c r="D30" s="13">
        <v>25</v>
      </c>
      <c r="E30" s="14">
        <v>56</v>
      </c>
      <c r="F30" s="31">
        <f t="shared" ref="F30:F31" si="9">IFERROR((E30-C30)/C30,"-")</f>
        <v>7.6923076923076927E-2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5">
      <c r="A31" s="12" t="s">
        <v>14</v>
      </c>
      <c r="B31" s="13">
        <v>1056898</v>
      </c>
      <c r="C31" s="14">
        <v>2657370</v>
      </c>
      <c r="D31" s="13">
        <v>1279911</v>
      </c>
      <c r="E31" s="14">
        <v>3261155</v>
      </c>
      <c r="F31" s="31">
        <f t="shared" si="9"/>
        <v>0.2272114910607104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3">
      <c r="A32" s="23"/>
      <c r="B32" s="24"/>
      <c r="C32" s="25"/>
      <c r="D32" s="24"/>
      <c r="E32" s="26"/>
      <c r="F32" s="32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4:F14"/>
    <mergeCell ref="A15:F15"/>
    <mergeCell ref="A16:A17"/>
    <mergeCell ref="A27:A28"/>
    <mergeCell ref="B16:C16"/>
    <mergeCell ref="D16:E16"/>
    <mergeCell ref="A25:F25"/>
    <mergeCell ref="A26:F26"/>
    <mergeCell ref="B27:C27"/>
    <mergeCell ref="D27:E27"/>
    <mergeCell ref="A2:F2"/>
    <mergeCell ref="A3:F3"/>
    <mergeCell ref="A4:F4"/>
    <mergeCell ref="B5:C5"/>
    <mergeCell ref="D5:E5"/>
    <mergeCell ref="A5:A6"/>
  </mergeCells>
  <printOptions horizontalCentered="1"/>
  <pageMargins left="0.55118110236220474" right="0.55118110236220474" top="1.3779527559055118" bottom="0.51181102362204722" header="0.31496062992125984" footer="0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APDL</dc:creator>
  <cp:lastModifiedBy>Mónica Ferraz</cp:lastModifiedBy>
  <cp:lastPrinted>2024-12-03T17:45:53Z</cp:lastPrinted>
  <dcterms:created xsi:type="dcterms:W3CDTF">2004-09-15T11:21:37Z</dcterms:created>
  <dcterms:modified xsi:type="dcterms:W3CDTF">2025-07-08T14:13:30Z</dcterms:modified>
</cp:coreProperties>
</file>