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6_2026 PTLEI\"/>
    </mc:Choice>
  </mc:AlternateContent>
  <xr:revisionPtr revIDLastSave="0" documentId="13_ncr:1_{BCBC4A88-D410-4DB8-A072-E382B6134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<sst xmlns="http://schemas.openxmlformats.org/spreadsheetml/2006/main" count="31" uniqueCount="19">
  <si>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</si>
  <si>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</si>
  <si>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</si>
  <si>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</si>
  <si>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</si>
  <si>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</si>
  <si>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</si>
  <si>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</si>
  <si>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</si>
  <si>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</si>
  <si>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</si>
  <si>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</si>
  <si>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</si>
  <si>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</si>
  <si>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</si>
  <si>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2025</t>
  </si>
  <si>
    <t>2026</t>
  </si>
  <si>
    <t>JUNHO</t>
  </si>
  <si>
    <t>JANEIRO/JUNHO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</si>
</sst>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showZeros="0" tabSelected="1" workbookViewId="0">
      <selection activeCell="D23" sqref="D23"/>
    </sheetView>
  </sheetViews>
  <sheetFormatPr defaultRowHeight="12.75" x14ac:dyDescent="0.2"/>
  <cols>
    <col min="1" max="1" width="21.28515625" customWidth="1"/>
    <col min="2" max="2" width="7.85546875" bestFit="1" customWidth="1"/>
    <col min="3" max="3" width="8.5703125" bestFit="1" customWidth="1"/>
    <col min="4" max="4" width="8.85546875" bestFit="1" customWidth="1"/>
    <col min="5" max="5" width="8.85546875" customWidth="1"/>
    <col min="6" max="7" width="8.85546875" bestFit="1" customWidth="1"/>
    <col min="8" max="8" width="7.85546875" bestFit="1" customWidth="1"/>
    <col min="9" max="9" width="8.5703125" bestFit="1" customWidth="1"/>
    <col min="10" max="13" width="8.85546875" bestFit="1" customWidth="1"/>
    <col min="14" max="14" width="7.5703125" customWidth="1"/>
    <col min="15" max="15" width="8.5703125" bestFit="1" customWidth="1"/>
    <col min="16" max="16" width="8.140625" customWidth="1"/>
    <col min="17" max="17" width="4.85546875" customWidth="1"/>
  </cols>
  <sheetData>
    <row r="1" spans="1:16" s="1" customFormat="1" ht="24.6" customHeight="1" x14ac:dyDescent="0.15"/>
    <row r="2" spans="1:16" s="1" customFormat="1" ht="21.4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2026 / 2025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JUNHO</v>
      </c>
      <c r="I7" s="19"/>
      <c r="J7" s="19"/>
      <c r="K7" s="21" t="str">
        <f>E7</f>
        <v>JANEIRO/JUNHO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377443.60800000001</v>
      </c>
      <c r="C9" s="5">
        <f t="shared" ref="C9:M9" si="0">SUM(C10:C12)</f>
        <v>450148.56099999999</v>
      </c>
      <c r="D9" s="5">
        <f t="shared" si="0"/>
        <v>827592.16899999999</v>
      </c>
      <c r="E9" s="5">
        <f t="shared" si="0"/>
        <v>2405295.2939999998</v>
      </c>
      <c r="F9" s="5">
        <f t="shared" si="0"/>
        <v>2475967.3400000003</v>
      </c>
      <c r="G9" s="5">
        <f t="shared" si="0"/>
        <v>4881262.6339999996</v>
      </c>
      <c r="H9" s="5">
        <f t="shared" si="0"/>
        <v>428087.36499999999</v>
      </c>
      <c r="I9" s="5">
        <f t="shared" si="0"/>
        <v>470432.696</v>
      </c>
      <c r="J9" s="5">
        <f t="shared" si="0"/>
        <v>898520.0610000001</v>
      </c>
      <c r="K9" s="5">
        <f t="shared" si="0"/>
        <v>2443148.0120000001</v>
      </c>
      <c r="L9" s="5">
        <f t="shared" si="0"/>
        <v>2480102.6090000002</v>
      </c>
      <c r="M9" s="5">
        <f t="shared" si="0"/>
        <v>4923250.6210000003</v>
      </c>
      <c r="N9" s="13">
        <f>IFERROR((K9-E9)/E9,"-")</f>
        <v>1.5737243611802575E-2</v>
      </c>
      <c r="O9" s="13">
        <f t="shared" ref="O9:P15" si="1">IFERROR((L9-F9)/F9,"-")</f>
        <v>1.6701629836522198E-3</v>
      </c>
      <c r="P9" s="13">
        <f t="shared" si="1"/>
        <v>8.6018700791752351E-3</v>
      </c>
    </row>
    <row r="10" spans="1:16" s="1" customFormat="1" ht="15" customHeight="1" x14ac:dyDescent="0.15">
      <c r="A10" s="9" t="s">
        <v>5</v>
      </c>
      <c r="B10" s="6">
        <v>24948.798999999999</v>
      </c>
      <c r="C10" s="6">
        <v>64170.714</v>
      </c>
      <c r="D10" s="6">
        <v>89119.513000000006</v>
      </c>
      <c r="E10" s="6">
        <v>287275.35399999999</v>
      </c>
      <c r="F10" s="6">
        <v>258071.853</v>
      </c>
      <c r="G10" s="6">
        <v>545347.20700000005</v>
      </c>
      <c r="H10" s="6">
        <v>44662.478000000003</v>
      </c>
      <c r="I10" s="6">
        <v>82547.164999999994</v>
      </c>
      <c r="J10" s="6">
        <v>127209.643</v>
      </c>
      <c r="K10" s="6">
        <v>231924.66800000001</v>
      </c>
      <c r="L10" s="6">
        <v>283549.05300000001</v>
      </c>
      <c r="M10" s="6">
        <v>515473.72100000002</v>
      </c>
      <c r="N10" s="11">
        <f>IFERROR((K10-E10)/E10,"-")</f>
        <v>-0.19267467685376172</v>
      </c>
      <c r="O10" s="11">
        <f t="shared" si="1"/>
        <v>9.8721343315189045E-2</v>
      </c>
      <c r="P10" s="11">
        <f t="shared" si="1"/>
        <v>-5.4778837438879555E-2</v>
      </c>
    </row>
    <row r="11" spans="1:16" s="1" customFormat="1" ht="15" customHeight="1" x14ac:dyDescent="0.15">
      <c r="A11" s="9" t="s">
        <v>6</v>
      </c>
      <c r="B11" s="6">
        <v>302035.625</v>
      </c>
      <c r="C11" s="6">
        <v>314465.83799999999</v>
      </c>
      <c r="D11" s="6">
        <v>616501.46299999999</v>
      </c>
      <c r="E11" s="6">
        <v>1791559.5719999999</v>
      </c>
      <c r="F11" s="6">
        <v>1789890.577</v>
      </c>
      <c r="G11" s="6">
        <v>3581450.1489999997</v>
      </c>
      <c r="H11" s="6">
        <v>338129.47700000001</v>
      </c>
      <c r="I11" s="6">
        <v>319608.18300000002</v>
      </c>
      <c r="J11" s="6">
        <v>657737.66</v>
      </c>
      <c r="K11" s="6">
        <v>1915346.3530000001</v>
      </c>
      <c r="L11" s="6">
        <v>1807891.2960000001</v>
      </c>
      <c r="M11" s="6">
        <v>3723237.6489999997</v>
      </c>
      <c r="N11" s="11">
        <f t="shared" ref="N11:N15" si="2">IFERROR((K11-E11)/E11,"-")</f>
        <v>6.9094426406268561E-2</v>
      </c>
      <c r="O11" s="11">
        <f t="shared" si="1"/>
        <v>1.0056882376670561E-2</v>
      </c>
      <c r="P11" s="11">
        <f t="shared" si="1"/>
        <v>3.958941046257182E-2</v>
      </c>
    </row>
    <row r="12" spans="1:16" s="1" customFormat="1" ht="15" customHeight="1" x14ac:dyDescent="0.15">
      <c r="A12" s="9" t="s">
        <v>12</v>
      </c>
      <c r="B12" s="6">
        <v>50459.184000000001</v>
      </c>
      <c r="C12" s="6">
        <v>71512.008999999991</v>
      </c>
      <c r="D12" s="6">
        <v>121971.193</v>
      </c>
      <c r="E12" s="6">
        <v>326460.36800000002</v>
      </c>
      <c r="F12" s="6">
        <v>428004.91</v>
      </c>
      <c r="G12" s="6">
        <v>754465.27800000005</v>
      </c>
      <c r="H12" s="6">
        <v>45295.41</v>
      </c>
      <c r="I12" s="6">
        <v>68277.347999999998</v>
      </c>
      <c r="J12" s="6">
        <v>113572.758</v>
      </c>
      <c r="K12" s="6">
        <v>295876.99100000004</v>
      </c>
      <c r="L12" s="6">
        <v>388662.26</v>
      </c>
      <c r="M12" s="6">
        <v>684539.25100000005</v>
      </c>
      <c r="N12" s="11">
        <f t="shared" si="2"/>
        <v>-9.368174516056417E-2</v>
      </c>
      <c r="O12" s="11">
        <f t="shared" si="1"/>
        <v>-9.1921024924690703E-2</v>
      </c>
      <c r="P12" s="11">
        <f t="shared" si="1"/>
        <v>-9.2682896137203014E-2</v>
      </c>
    </row>
    <row r="13" spans="1:16" s="1" customFormat="1" ht="18.2" customHeight="1" x14ac:dyDescent="0.15">
      <c r="A13" s="4" t="s">
        <v>7</v>
      </c>
      <c r="B13" s="5">
        <v>4517.74</v>
      </c>
      <c r="C13" s="5">
        <v>189556.55300000001</v>
      </c>
      <c r="D13" s="5">
        <v>194074.29300000001</v>
      </c>
      <c r="E13" s="5">
        <v>70871.716</v>
      </c>
      <c r="F13" s="5">
        <v>1057076.632</v>
      </c>
      <c r="G13" s="5">
        <v>1127948.348</v>
      </c>
      <c r="H13" s="5">
        <v>1642.56</v>
      </c>
      <c r="I13" s="5">
        <v>275281.016</v>
      </c>
      <c r="J13" s="5">
        <v>276923.576</v>
      </c>
      <c r="K13" s="5">
        <v>49810.557999999997</v>
      </c>
      <c r="L13" s="5">
        <v>1209156.216</v>
      </c>
      <c r="M13" s="5">
        <v>1258966.774</v>
      </c>
      <c r="N13" s="11">
        <f t="shared" si="2"/>
        <v>-0.29717296530536952</v>
      </c>
      <c r="O13" s="11">
        <f t="shared" si="1"/>
        <v>0.14386807862005599</v>
      </c>
      <c r="P13" s="11">
        <f t="shared" si="1"/>
        <v>0.11615640577187139</v>
      </c>
    </row>
    <row r="14" spans="1:16" s="1" customFormat="1" ht="18.2" customHeight="1" x14ac:dyDescent="0.15">
      <c r="A14" s="4" t="s">
        <v>8</v>
      </c>
      <c r="B14" s="5">
        <v>0</v>
      </c>
      <c r="C14" s="5">
        <v>192383.394</v>
      </c>
      <c r="D14" s="5">
        <v>192383.394</v>
      </c>
      <c r="E14" s="5">
        <v>0</v>
      </c>
      <c r="F14" s="5">
        <v>1045421.385</v>
      </c>
      <c r="G14" s="5">
        <v>1045421.385</v>
      </c>
      <c r="H14" s="5">
        <v>165.32400000000001</v>
      </c>
      <c r="I14" s="5">
        <v>180699.014</v>
      </c>
      <c r="J14" s="5">
        <v>180864.33799999999</v>
      </c>
      <c r="K14" s="5">
        <v>330.26799999999997</v>
      </c>
      <c r="L14" s="5">
        <v>1005203.002</v>
      </c>
      <c r="M14" s="5">
        <v>1005533.27</v>
      </c>
      <c r="N14" s="11" t="str">
        <f t="shared" si="2"/>
        <v>-</v>
      </c>
      <c r="O14" s="11">
        <f t="shared" si="1"/>
        <v>-3.8470977901413413E-2</v>
      </c>
      <c r="P14" s="11">
        <f t="shared" si="1"/>
        <v>-3.8155059359150187E-2</v>
      </c>
    </row>
    <row r="15" spans="1:16" s="1" customFormat="1" ht="21.95" customHeight="1" x14ac:dyDescent="0.15">
      <c r="A15" s="7" t="s">
        <v>9</v>
      </c>
      <c r="B15" s="8">
        <f>SUM(B9,B13,B14)</f>
        <v>381961.348</v>
      </c>
      <c r="C15" s="8">
        <f t="shared" ref="C15:M15" si="3">SUM(C9,C13,C14)</f>
        <v>832088.50800000003</v>
      </c>
      <c r="D15" s="8">
        <f t="shared" si="3"/>
        <v>1214049.8560000001</v>
      </c>
      <c r="E15" s="8">
        <f t="shared" si="3"/>
        <v>2476167.0099999998</v>
      </c>
      <c r="F15" s="8">
        <f t="shared" si="3"/>
        <v>4578465.3569999998</v>
      </c>
      <c r="G15" s="8">
        <f t="shared" si="3"/>
        <v>7054632.3669999996</v>
      </c>
      <c r="H15" s="8">
        <f t="shared" si="3"/>
        <v>429895.24900000001</v>
      </c>
      <c r="I15" s="8">
        <f t="shared" si="3"/>
        <v>926412.72600000002</v>
      </c>
      <c r="J15" s="8">
        <f t="shared" si="3"/>
        <v>1356307.9750000001</v>
      </c>
      <c r="K15" s="8">
        <f t="shared" si="3"/>
        <v>2493288.8380000005</v>
      </c>
      <c r="L15" s="8">
        <f t="shared" si="3"/>
        <v>4694461.8270000005</v>
      </c>
      <c r="M15" s="8">
        <f t="shared" si="3"/>
        <v>7187750.665000001</v>
      </c>
      <c r="N15" s="12">
        <f t="shared" si="2"/>
        <v>6.9146499128912549E-3</v>
      </c>
      <c r="O15" s="12">
        <f t="shared" si="1"/>
        <v>2.5335229373889309E-2</v>
      </c>
      <c r="P15" s="12">
        <f t="shared" si="1"/>
        <v>1.886962935484757E-2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2024-12-03T17:35:13Z</cp:lastPrinted>
  <dcterms:created xsi:type="dcterms:W3CDTF">2010-03-23T10:34:53Z</dcterms:created>
  <dcterms:modified xsi:type="dcterms:W3CDTF">2026-07-10T14:49:58Z</dcterms:modified>
</cp:coreProperties>
</file>