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5C188913-1DC0-4D74-A579-E8DA9EDCFCCE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ezemb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 s="1"/>
  <c r="E6" i="1" l="1"/>
</calcChain>
</file>

<file path=xl/sharedStrings.xml><?xml version="1.0" encoding="utf-8"?>
<sst xmlns="http://schemas.openxmlformats.org/spreadsheetml/2006/main" count="42" uniqueCount="20">
  <si>
    <t>Grupos de Mercadorias</t>
  </si>
  <si>
    <t>VARIAÇÃO ACUMULADA</t>
  </si>
  <si>
    <t>Carga</t>
  </si>
  <si>
    <t>Descarga</t>
  </si>
  <si>
    <t>total</t>
  </si>
  <si>
    <t>CONTINENTE E REGIÕES AUTÓNOMAS</t>
  </si>
  <si>
    <t>CARGA GERAL</t>
  </si>
  <si>
    <t>FRACIONADA</t>
  </si>
  <si>
    <t>CONTENTORES</t>
  </si>
  <si>
    <t>RO-RO</t>
  </si>
  <si>
    <t>GRANEL SÓLIDO</t>
  </si>
  <si>
    <t>GRANEL LÍQUIDO</t>
  </si>
  <si>
    <t>UNIÃO EUROPEIA</t>
  </si>
  <si>
    <t>EXTRA UNIÃO EUROPEIA</t>
  </si>
  <si>
    <t>Total</t>
  </si>
  <si>
    <t>Porto de Leixões</t>
  </si>
  <si>
    <t>Movimento de Mercadorias Segundo o Grupo e a Origem/Destino</t>
  </si>
  <si>
    <t>Toneladas</t>
  </si>
  <si>
    <t xml:space="preserve"> - </t>
  </si>
  <si>
    <t>JANEIRO /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</si>
</sst>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;#\ ###\ ###;0"/>
    <numFmt numFmtId="165" formatCode="#,##0.000"/>
  </numFmts>
  <fonts count="10" x14ac:knownFonts="1">
    <font>
      <sz val="10"/>
      <name val="Arial"/>
    </font>
    <font>
      <b/>
      <i/>
      <sz val="10"/>
      <name val="Arial"/>
      <family val="2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b/>
      <sz val="9"/>
      <color indexed="18"/>
      <name val="Arial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indent="1"/>
    </xf>
    <xf numFmtId="49" fontId="6" fillId="2" borderId="2" xfId="0" applyNumberFormat="1" applyFont="1" applyFill="1" applyBorder="1" applyAlignment="1">
      <alignment horizontal="left" vertical="center" indent="2"/>
    </xf>
    <xf numFmtId="9" fontId="4" fillId="2" borderId="2" xfId="1" applyFont="1" applyFill="1" applyBorder="1" applyAlignment="1">
      <alignment horizontal="right" vertical="center"/>
    </xf>
    <xf numFmtId="9" fontId="5" fillId="2" borderId="2" xfId="1" applyFont="1" applyFill="1" applyBorder="1" applyAlignment="1">
      <alignment horizontal="right" vertical="center"/>
    </xf>
    <xf numFmtId="9" fontId="6" fillId="2" borderId="2" xfId="1" applyFont="1" applyFill="1" applyBorder="1" applyAlignment="1">
      <alignment horizontal="right" vertical="center"/>
    </xf>
    <xf numFmtId="9" fontId="3" fillId="3" borderId="2" xfId="1" applyFont="1" applyFill="1" applyBorder="1" applyAlignment="1">
      <alignment horizontal="right" vertical="center"/>
    </xf>
    <xf numFmtId="3" fontId="9" fillId="0" borderId="0" xfId="0" applyNumberFormat="1" applyFont="1"/>
    <xf numFmtId="165" fontId="9" fillId="0" borderId="0" xfId="0" applyNumberFormat="1" applyFont="1"/>
    <xf numFmtId="49" fontId="4" fillId="4" borderId="2" xfId="0" applyNumberFormat="1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right" vertical="center"/>
    </xf>
    <xf numFmtId="9" fontId="4" fillId="4" borderId="2" xfId="1" applyFont="1" applyFill="1" applyBorder="1" applyAlignment="1">
      <alignment horizontal="right" vertical="center"/>
    </xf>
    <xf numFmtId="9" fontId="5" fillId="4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E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>
      <selection activeCell="I31" sqref="I31"/>
    </sheetView>
  </sheetViews>
  <sheetFormatPr defaultRowHeight="12.75" x14ac:dyDescent="0.2"/>
  <cols>
    <col min="1" max="1" width="40" customWidth="1"/>
    <col min="2" max="7" width="13.28515625" customWidth="1"/>
    <col min="8" max="10" width="10" customWidth="1"/>
  </cols>
  <sheetData>
    <row r="1" spans="1:10" s="1" customFormat="1" ht="11.25" customHeight="1" x14ac:dyDescent="0.15"/>
    <row r="2" spans="1:10" s="1" customFormat="1" ht="23.45" customHeight="1" x14ac:dyDescent="0.1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15" customHeight="1" x14ac:dyDescent="0.2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15.75" customHeight="1" x14ac:dyDescent="0.15">
      <c r="I4" s="10" t="s">
        <v>17</v>
      </c>
    </row>
    <row r="5" spans="1:10" s="1" customFormat="1" ht="18.2" customHeight="1" x14ac:dyDescent="0.15">
      <c r="A5" s="2"/>
      <c r="B5" s="28">
        <v>2021</v>
      </c>
      <c r="C5" s="29"/>
      <c r="D5" s="30"/>
      <c r="E5" s="28">
        <f>B5+1</f>
        <v>2022</v>
      </c>
      <c r="F5" s="29"/>
      <c r="G5" s="30"/>
      <c r="H5" s="27" t="str">
        <f>B5&amp;"/"&amp;E5</f>
        <v>2021/2022</v>
      </c>
      <c r="I5" s="23"/>
      <c r="J5" s="23"/>
    </row>
    <row r="6" spans="1:10" s="1" customFormat="1" ht="18.2" customHeight="1" x14ac:dyDescent="0.15">
      <c r="A6" s="4" t="s">
        <v>0</v>
      </c>
      <c r="B6" s="23" t="s">
        <v>19</v>
      </c>
      <c r="C6" s="23"/>
      <c r="D6" s="23"/>
      <c r="E6" s="23" t="str">
        <f>B6</f>
        <v>JANEIRO / DEZEMBRO</v>
      </c>
      <c r="F6" s="23"/>
      <c r="G6" s="23"/>
      <c r="H6" s="24" t="s">
        <v>1</v>
      </c>
      <c r="I6" s="24"/>
      <c r="J6" s="24"/>
    </row>
    <row r="7" spans="1:10" s="1" customFormat="1" ht="18.2" customHeight="1" x14ac:dyDescent="0.15">
      <c r="A7" s="5"/>
      <c r="B7" s="3" t="s">
        <v>2</v>
      </c>
      <c r="C7" s="3" t="s">
        <v>3</v>
      </c>
      <c r="D7" s="3" t="s">
        <v>4</v>
      </c>
      <c r="E7" s="3" t="s">
        <v>2</v>
      </c>
      <c r="F7" s="3" t="s">
        <v>3</v>
      </c>
      <c r="G7" s="3" t="s">
        <v>4</v>
      </c>
      <c r="H7" s="3" t="s">
        <v>2</v>
      </c>
      <c r="I7" s="3" t="s">
        <v>3</v>
      </c>
      <c r="J7" s="3" t="s">
        <v>4</v>
      </c>
    </row>
    <row r="8" spans="1:10" s="1" customFormat="1" ht="18" customHeight="1" x14ac:dyDescent="0.15">
      <c r="A8" s="19" t="s">
        <v>5</v>
      </c>
      <c r="B8" s="20">
        <v>836810.08785799902</v>
      </c>
      <c r="C8" s="20">
        <v>2705848.3496999983</v>
      </c>
      <c r="D8" s="20">
        <v>3542658.4375579976</v>
      </c>
      <c r="E8" s="20">
        <v>695107.82935000095</v>
      </c>
      <c r="F8" s="20">
        <v>2549533.051</v>
      </c>
      <c r="G8" s="20">
        <v>3244640.8803500012</v>
      </c>
      <c r="H8" s="21">
        <v>-0.16933622163986628</v>
      </c>
      <c r="I8" s="21">
        <v>-5.776942330021162E-2</v>
      </c>
      <c r="J8" s="22">
        <v>-8.4122577002773147E-2</v>
      </c>
    </row>
    <row r="9" spans="1:10" s="1" customFormat="1" ht="18" customHeight="1" x14ac:dyDescent="0.15">
      <c r="A9" s="11" t="s">
        <v>6</v>
      </c>
      <c r="B9" s="6">
        <v>710354.82585799904</v>
      </c>
      <c r="C9" s="6">
        <v>783768.40569999861</v>
      </c>
      <c r="D9" s="6">
        <v>1494123.2315579979</v>
      </c>
      <c r="E9" s="6">
        <v>677185.82235000096</v>
      </c>
      <c r="F9" s="6">
        <v>600577.13699999964</v>
      </c>
      <c r="G9" s="6">
        <v>1277762.9593500006</v>
      </c>
      <c r="H9" s="13">
        <v>-4.6693571016336866E-2</v>
      </c>
      <c r="I9" s="13">
        <v>-0.23373137698295876</v>
      </c>
      <c r="J9" s="14">
        <v>-0.14480751496139144</v>
      </c>
    </row>
    <row r="10" spans="1:10" s="1" customFormat="1" ht="15" customHeight="1" x14ac:dyDescent="0.15">
      <c r="A10" s="12" t="s">
        <v>7</v>
      </c>
      <c r="B10" s="7">
        <v>29216.91699999999</v>
      </c>
      <c r="C10" s="7">
        <v>4758.737000000001</v>
      </c>
      <c r="D10" s="7">
        <v>33975.653999999995</v>
      </c>
      <c r="E10" s="7">
        <v>18090.809900000004</v>
      </c>
      <c r="F10" s="7">
        <v>2051.8340000000007</v>
      </c>
      <c r="G10" s="7">
        <v>20142.643900000003</v>
      </c>
      <c r="H10" s="15">
        <v>-0.38081044279928611</v>
      </c>
      <c r="I10" s="15">
        <v>-0.56882803147137562</v>
      </c>
      <c r="J10" s="15">
        <v>-0.4071447778459244</v>
      </c>
    </row>
    <row r="11" spans="1:10" s="1" customFormat="1" ht="15" customHeight="1" x14ac:dyDescent="0.15">
      <c r="A11" s="12" t="s">
        <v>8</v>
      </c>
      <c r="B11" s="7">
        <v>681137.90885799902</v>
      </c>
      <c r="C11" s="7">
        <v>779009.66869999864</v>
      </c>
      <c r="D11" s="7">
        <v>1460147.5775579978</v>
      </c>
      <c r="E11" s="7">
        <v>659095.01245000097</v>
      </c>
      <c r="F11" s="7">
        <v>598525.30299999961</v>
      </c>
      <c r="G11" s="7">
        <v>1257620.3154500006</v>
      </c>
      <c r="H11" s="15">
        <v>-3.2361869925806031E-2</v>
      </c>
      <c r="I11" s="15">
        <v>-0.23168437177575607</v>
      </c>
      <c r="J11" s="15">
        <v>-0.13870328261387865</v>
      </c>
    </row>
    <row r="12" spans="1:10" s="1" customFormat="1" ht="15" customHeight="1" x14ac:dyDescent="0.15">
      <c r="A12" s="12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5" t="s">
        <v>18</v>
      </c>
      <c r="I12" s="15" t="s">
        <v>18</v>
      </c>
      <c r="J12" s="15" t="s">
        <v>18</v>
      </c>
    </row>
    <row r="13" spans="1:10" s="1" customFormat="1" ht="18" customHeight="1" x14ac:dyDescent="0.15">
      <c r="A13" s="11" t="s">
        <v>10</v>
      </c>
      <c r="B13" s="6">
        <v>56758.180999999997</v>
      </c>
      <c r="C13" s="6">
        <v>151243.6</v>
      </c>
      <c r="D13" s="6">
        <v>208001.78100000002</v>
      </c>
      <c r="E13" s="6">
        <v>0</v>
      </c>
      <c r="F13" s="6">
        <v>179862</v>
      </c>
      <c r="G13" s="6">
        <v>179862</v>
      </c>
      <c r="H13" s="13">
        <v>-1</v>
      </c>
      <c r="I13" s="13">
        <v>0.18922056867199655</v>
      </c>
      <c r="J13" s="14">
        <v>-0.13528625026532837</v>
      </c>
    </row>
    <row r="14" spans="1:10" s="1" customFormat="1" ht="18" customHeight="1" x14ac:dyDescent="0.15">
      <c r="A14" s="11" t="s">
        <v>11</v>
      </c>
      <c r="B14" s="6">
        <v>69697.081000000006</v>
      </c>
      <c r="C14" s="6">
        <v>1770836.3439999998</v>
      </c>
      <c r="D14" s="6">
        <v>1840533.4249999998</v>
      </c>
      <c r="E14" s="6">
        <v>17922.007000000001</v>
      </c>
      <c r="F14" s="6">
        <v>1769093.9140000003</v>
      </c>
      <c r="G14" s="6">
        <v>1787015.9210000003</v>
      </c>
      <c r="H14" s="13">
        <v>-0.74285857107846454</v>
      </c>
      <c r="I14" s="13">
        <v>-9.8395879771906447E-4</v>
      </c>
      <c r="J14" s="14">
        <v>-2.9077170386079487E-2</v>
      </c>
    </row>
    <row r="15" spans="1:10" s="1" customFormat="1" ht="18" customHeight="1" x14ac:dyDescent="0.15">
      <c r="A15" s="19" t="s">
        <v>12</v>
      </c>
      <c r="B15" s="20">
        <v>2408306.9532600008</v>
      </c>
      <c r="C15" s="20">
        <v>4152762.4748200006</v>
      </c>
      <c r="D15" s="20">
        <v>6561069.4280800009</v>
      </c>
      <c r="E15" s="20">
        <v>2268083.7509000031</v>
      </c>
      <c r="F15" s="20">
        <v>4327056.2542299936</v>
      </c>
      <c r="G15" s="20">
        <v>6595140.0051299967</v>
      </c>
      <c r="H15" s="21">
        <v>-5.8224804844824618E-2</v>
      </c>
      <c r="I15" s="21">
        <v>4.1970563081036305E-2</v>
      </c>
      <c r="J15" s="22">
        <v>5.1928389759421378E-3</v>
      </c>
    </row>
    <row r="16" spans="1:10" s="1" customFormat="1" ht="18" customHeight="1" x14ac:dyDescent="0.15">
      <c r="A16" s="11" t="s">
        <v>6</v>
      </c>
      <c r="B16" s="6">
        <v>2276255.3732600007</v>
      </c>
      <c r="C16" s="6">
        <v>2931620.4588200008</v>
      </c>
      <c r="D16" s="6">
        <v>5207875.832080001</v>
      </c>
      <c r="E16" s="6">
        <v>2170411.7839000029</v>
      </c>
      <c r="F16" s="6">
        <v>3044177.637229993</v>
      </c>
      <c r="G16" s="6">
        <v>5214589.421129996</v>
      </c>
      <c r="H16" s="13">
        <v>-4.6498995940165933E-2</v>
      </c>
      <c r="I16" s="13">
        <v>3.8394185056034535E-2</v>
      </c>
      <c r="J16" s="14">
        <v>1.2891223344151381E-3</v>
      </c>
    </row>
    <row r="17" spans="1:10" s="1" customFormat="1" ht="15" customHeight="1" x14ac:dyDescent="0.15">
      <c r="A17" s="12" t="s">
        <v>7</v>
      </c>
      <c r="B17" s="7">
        <v>334152.73260999995</v>
      </c>
      <c r="C17" s="7">
        <v>10074.82784</v>
      </c>
      <c r="D17" s="7">
        <v>344227.56044999993</v>
      </c>
      <c r="E17" s="7">
        <v>327645.43253999972</v>
      </c>
      <c r="F17" s="7">
        <v>6599.1131999999998</v>
      </c>
      <c r="G17" s="7">
        <v>334244.54573999974</v>
      </c>
      <c r="H17" s="15">
        <v>-1.9474029193695341E-2</v>
      </c>
      <c r="I17" s="15">
        <v>-0.34498997850865509</v>
      </c>
      <c r="J17" s="15">
        <v>-2.9001206925295731E-2</v>
      </c>
    </row>
    <row r="18" spans="1:10" s="1" customFormat="1" ht="15" customHeight="1" x14ac:dyDescent="0.15">
      <c r="A18" s="12" t="s">
        <v>8</v>
      </c>
      <c r="B18" s="7">
        <v>1311753.630060001</v>
      </c>
      <c r="C18" s="7">
        <v>2100435.8001000001</v>
      </c>
      <c r="D18" s="7">
        <v>3412189.4301600009</v>
      </c>
      <c r="E18" s="7">
        <v>1267638.3010500027</v>
      </c>
      <c r="F18" s="7">
        <v>2293169.7764599938</v>
      </c>
      <c r="G18" s="7">
        <v>3560808.0775099965</v>
      </c>
      <c r="H18" s="15">
        <v>-3.3630803833171408E-2</v>
      </c>
      <c r="I18" s="15">
        <v>9.1759041790669293E-2</v>
      </c>
      <c r="J18" s="15">
        <v>4.3555215908111622E-2</v>
      </c>
    </row>
    <row r="19" spans="1:10" s="1" customFormat="1" ht="15" customHeight="1" x14ac:dyDescent="0.15">
      <c r="A19" s="12" t="s">
        <v>9</v>
      </c>
      <c r="B19" s="7">
        <v>630349.01058999985</v>
      </c>
      <c r="C19" s="7">
        <v>821109.83088000084</v>
      </c>
      <c r="D19" s="7">
        <v>1451458.8414700008</v>
      </c>
      <c r="E19" s="7">
        <v>575128.05031000054</v>
      </c>
      <c r="F19" s="7">
        <v>744408.74756999942</v>
      </c>
      <c r="G19" s="7">
        <v>1319536.79788</v>
      </c>
      <c r="H19" s="15">
        <v>-8.7603786715415133E-2</v>
      </c>
      <c r="I19" s="15">
        <v>-9.3411478495878275E-2</v>
      </c>
      <c r="J19" s="15">
        <v>-9.08892762376875E-2</v>
      </c>
    </row>
    <row r="20" spans="1:10" s="1" customFormat="1" ht="18" customHeight="1" x14ac:dyDescent="0.15">
      <c r="A20" s="11" t="s">
        <v>10</v>
      </c>
      <c r="B20" s="6">
        <v>132051.57999999996</v>
      </c>
      <c r="C20" s="6">
        <v>801234.55800000019</v>
      </c>
      <c r="D20" s="6">
        <v>933286.13800000015</v>
      </c>
      <c r="E20" s="6">
        <v>96235.700000000026</v>
      </c>
      <c r="F20" s="6">
        <v>760120.2210000006</v>
      </c>
      <c r="G20" s="6">
        <v>856355.92100000067</v>
      </c>
      <c r="H20" s="13">
        <v>-0.27122644045606981</v>
      </c>
      <c r="I20" s="13">
        <v>-5.1313734023938018E-2</v>
      </c>
      <c r="J20" s="14">
        <v>-8.2429400660400165E-2</v>
      </c>
    </row>
    <row r="21" spans="1:10" s="1" customFormat="1" ht="18" customHeight="1" x14ac:dyDescent="0.15">
      <c r="A21" s="11" t="s">
        <v>11</v>
      </c>
      <c r="B21" s="6">
        <v>0</v>
      </c>
      <c r="C21" s="6">
        <v>419907.45799999981</v>
      </c>
      <c r="D21" s="6">
        <v>419907.45799999981</v>
      </c>
      <c r="E21" s="6">
        <v>1436.2670000000001</v>
      </c>
      <c r="F21" s="6">
        <v>522758.39600000001</v>
      </c>
      <c r="G21" s="6">
        <v>524194.663</v>
      </c>
      <c r="H21" s="13" t="s">
        <v>18</v>
      </c>
      <c r="I21" s="13">
        <v>0.244937154700406</v>
      </c>
      <c r="J21" s="14">
        <v>0.24835759168630966</v>
      </c>
    </row>
    <row r="22" spans="1:10" s="1" customFormat="1" ht="18" customHeight="1" x14ac:dyDescent="0.15">
      <c r="A22" s="19" t="s">
        <v>13</v>
      </c>
      <c r="B22" s="20">
        <v>1966334.3722999904</v>
      </c>
      <c r="C22" s="20">
        <v>2820846.33654</v>
      </c>
      <c r="D22" s="20">
        <v>4787180.7088399911</v>
      </c>
      <c r="E22" s="20">
        <v>2105959.6842000014</v>
      </c>
      <c r="F22" s="20">
        <v>2724000.2326400001</v>
      </c>
      <c r="G22" s="20">
        <v>4829959.9168400019</v>
      </c>
      <c r="H22" s="21">
        <v>7.1007919032963551E-2</v>
      </c>
      <c r="I22" s="21">
        <v>-3.4332286252355626E-2</v>
      </c>
      <c r="J22" s="22">
        <v>8.936200783274062E-3</v>
      </c>
    </row>
    <row r="23" spans="1:10" s="1" customFormat="1" ht="18" customHeight="1" x14ac:dyDescent="0.15">
      <c r="A23" s="11" t="s">
        <v>6</v>
      </c>
      <c r="B23" s="6">
        <v>1931949.4232999904</v>
      </c>
      <c r="C23" s="6">
        <v>1068229.84754</v>
      </c>
      <c r="D23" s="6">
        <v>3000179.2708399906</v>
      </c>
      <c r="E23" s="6">
        <v>2088582.7092000016</v>
      </c>
      <c r="F23" s="6">
        <v>1127733.5996400001</v>
      </c>
      <c r="G23" s="6">
        <v>3216316.3088400019</v>
      </c>
      <c r="H23" s="13">
        <v>8.107525176951258E-2</v>
      </c>
      <c r="I23" s="13">
        <v>5.5703135647285906E-2</v>
      </c>
      <c r="J23" s="14">
        <v>7.2041374360771959E-2</v>
      </c>
    </row>
    <row r="24" spans="1:10" s="1" customFormat="1" ht="15" customHeight="1" x14ac:dyDescent="0.15">
      <c r="A24" s="12" t="s">
        <v>7</v>
      </c>
      <c r="B24" s="7">
        <v>264846.00598999986</v>
      </c>
      <c r="C24" s="7">
        <v>565473.77039999969</v>
      </c>
      <c r="D24" s="7">
        <v>830319.77638999955</v>
      </c>
      <c r="E24" s="7">
        <v>329900.62110000011</v>
      </c>
      <c r="F24" s="7">
        <v>706249.21899999969</v>
      </c>
      <c r="G24" s="7">
        <v>1036149.8400999998</v>
      </c>
      <c r="H24" s="15">
        <v>0.24563185261874998</v>
      </c>
      <c r="I24" s="15">
        <v>0.24895133243831902</v>
      </c>
      <c r="J24" s="15">
        <v>0.24789252233024284</v>
      </c>
    </row>
    <row r="25" spans="1:10" s="1" customFormat="1" ht="15" customHeight="1" x14ac:dyDescent="0.15">
      <c r="A25" s="12" t="s">
        <v>8</v>
      </c>
      <c r="B25" s="7">
        <v>1661024.5613099905</v>
      </c>
      <c r="C25" s="7">
        <v>502734.54414000019</v>
      </c>
      <c r="D25" s="7">
        <v>2163759.1054499908</v>
      </c>
      <c r="E25" s="7">
        <v>1753045.2041000014</v>
      </c>
      <c r="F25" s="7">
        <v>421475.91164000053</v>
      </c>
      <c r="G25" s="7">
        <v>2174521.1157400021</v>
      </c>
      <c r="H25" s="15">
        <v>5.5399929015762073E-2</v>
      </c>
      <c r="I25" s="15">
        <v>-0.16163327833181673</v>
      </c>
      <c r="J25" s="15">
        <v>4.9737562110792055E-3</v>
      </c>
    </row>
    <row r="26" spans="1:10" s="1" customFormat="1" ht="15" customHeight="1" x14ac:dyDescent="0.15">
      <c r="A26" s="12" t="s">
        <v>9</v>
      </c>
      <c r="B26" s="7">
        <v>6078.8559999999979</v>
      </c>
      <c r="C26" s="7">
        <v>21.533000000000001</v>
      </c>
      <c r="D26" s="7">
        <v>6100.3889999999983</v>
      </c>
      <c r="E26" s="7">
        <v>5636.8840000000018</v>
      </c>
      <c r="F26" s="7">
        <v>8.4689999999999994</v>
      </c>
      <c r="G26" s="7">
        <v>5645.3530000000019</v>
      </c>
      <c r="H26" s="15">
        <v>-7.2706443449227387E-2</v>
      </c>
      <c r="I26" s="15">
        <v>-0.60669669809130178</v>
      </c>
      <c r="J26" s="15">
        <v>-7.4591308849320304E-2</v>
      </c>
    </row>
    <row r="27" spans="1:10" s="1" customFormat="1" ht="18" customHeight="1" x14ac:dyDescent="0.15">
      <c r="A27" s="11" t="s">
        <v>10</v>
      </c>
      <c r="B27" s="6">
        <v>34384.949000000001</v>
      </c>
      <c r="C27" s="6">
        <v>1660517.7450000001</v>
      </c>
      <c r="D27" s="6">
        <v>1694902.6940000001</v>
      </c>
      <c r="E27" s="6">
        <v>17376.974999999999</v>
      </c>
      <c r="F27" s="6">
        <v>1450898.6219999997</v>
      </c>
      <c r="G27" s="6">
        <v>1468275.5969999998</v>
      </c>
      <c r="H27" s="13">
        <v>-0.49463426570735936</v>
      </c>
      <c r="I27" s="13">
        <v>-0.12623720741990652</v>
      </c>
      <c r="J27" s="14">
        <v>-0.13371097810055177</v>
      </c>
    </row>
    <row r="28" spans="1:10" s="1" customFormat="1" ht="18" customHeight="1" x14ac:dyDescent="0.15">
      <c r="A28" s="11" t="s">
        <v>11</v>
      </c>
      <c r="B28" s="6">
        <v>0</v>
      </c>
      <c r="C28" s="6">
        <v>92098.744000000035</v>
      </c>
      <c r="D28" s="6">
        <v>92098.744000000035</v>
      </c>
      <c r="E28" s="6">
        <v>0</v>
      </c>
      <c r="F28" s="6">
        <v>145368.011</v>
      </c>
      <c r="G28" s="6">
        <v>145368.011</v>
      </c>
      <c r="H28" s="13" t="s">
        <v>18</v>
      </c>
      <c r="I28" s="13">
        <v>0.57839298003890205</v>
      </c>
      <c r="J28" s="14">
        <v>0.57839298003890205</v>
      </c>
    </row>
    <row r="29" spans="1:10" s="1" customFormat="1" ht="18" customHeight="1" x14ac:dyDescent="0.15">
      <c r="A29" s="8" t="s">
        <v>14</v>
      </c>
      <c r="B29" s="9">
        <v>5211451.4134179903</v>
      </c>
      <c r="C29" s="9">
        <v>9679457.161059998</v>
      </c>
      <c r="D29" s="9">
        <v>14890908.574477989</v>
      </c>
      <c r="E29" s="9">
        <v>5069151.2644500053</v>
      </c>
      <c r="F29" s="9">
        <v>9600589.5378699936</v>
      </c>
      <c r="G29" s="9">
        <v>14669740.80232</v>
      </c>
      <c r="H29" s="16">
        <v>-2.7305281711272E-2</v>
      </c>
      <c r="I29" s="16">
        <v>-8.1479386578914292E-3</v>
      </c>
      <c r="J29" s="16">
        <v>-1.4852537106906705E-2</v>
      </c>
    </row>
    <row r="31" spans="1:10" s="17" customFormat="1" ht="11.25" x14ac:dyDescent="0.2"/>
    <row r="32" spans="1:10" s="17" customFormat="1" ht="11.25" x14ac:dyDescent="0.2">
      <c r="B32" s="18"/>
      <c r="C32" s="18"/>
      <c r="D32" s="18"/>
      <c r="E32" s="18"/>
      <c r="F32" s="18"/>
      <c r="G32" s="18"/>
    </row>
    <row r="33" s="17" customFormat="1" ht="11.25" x14ac:dyDescent="0.2"/>
  </sheetData>
  <mergeCells count="8">
    <mergeCell ref="B6:D6"/>
    <mergeCell ref="E6:G6"/>
    <mergeCell ref="H6:J6"/>
    <mergeCell ref="A2:J2"/>
    <mergeCell ref="A3:J3"/>
    <mergeCell ref="H5:J5"/>
    <mergeCell ref="B5:D5"/>
    <mergeCell ref="E5:G5"/>
  </mergeCells>
  <printOptions horizontalCentered="1"/>
  <pageMargins left="0.59055118110236227" right="0.59055118110236227" top="1.7716535433070868" bottom="0.78740157480314965" header="0.51181102362204722" footer="0.51181102362204722"/>
  <pageSetup paperSize="9" scale="8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2021-05-11T14:28:49Z</cp:lastPrinted>
  <dcterms:created xsi:type="dcterms:W3CDTF">2020-04-20T10:55:15Z</dcterms:created>
  <dcterms:modified xsi:type="dcterms:W3CDTF">2024-01-25T10:16:02Z</dcterms:modified>
</cp:coreProperties>
</file>