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49300FAE-B1CD-428D-ACDB-8C88D9FAD515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 l="1"/>
</calcChain>
</file>

<file path=xl/sharedStrings.xml><?xml version="1.0" encoding="utf-8"?>
<sst xmlns="http://schemas.openxmlformats.org/spreadsheetml/2006/main" count="43" uniqueCount="20">
  <si>
    <t>Grupos de Mercadorias</t>
  </si>
  <si>
    <t>VARIAÇÃO ACUMULADA</t>
  </si>
  <si>
    <t>Carga</t>
  </si>
  <si>
    <t>Descarga</t>
  </si>
  <si>
    <t>total</t>
  </si>
  <si>
    <t>CONTINENTE E REGIÕES AUTÓNOMAS</t>
  </si>
  <si>
    <t>CARGA GERAL</t>
  </si>
  <si>
    <t>FRACIONADA</t>
  </si>
  <si>
    <t>CONTENTORES</t>
  </si>
  <si>
    <t>RO-RO</t>
  </si>
  <si>
    <t>GRANEL SÓLIDO</t>
  </si>
  <si>
    <t>GRANEL LÍQUIDO</t>
  </si>
  <si>
    <t>UNIÃO EUROPEIA</t>
  </si>
  <si>
    <t>EXTRA UNIÃO EUROPEIA</t>
  </si>
  <si>
    <t>Total</t>
  </si>
  <si>
    <t>Porto de Leixões</t>
  </si>
  <si>
    <t>Movimento de Mercadorias Segundo o Grupo e a Origem/Destino</t>
  </si>
  <si>
    <t>Toneladas</t>
  </si>
  <si>
    <t xml:space="preserve"> - </t>
  </si>
  <si>
    <t>JANEIRO 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</si>
</sst>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;#\ ###\ ###;0"/>
    <numFmt numFmtId="165" formatCode="#,##0.00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sz val="8"/>
      <color indexed="18"/>
      <name val="Tahoma"/>
      <family val="2"/>
    </font>
    <font>
      <b/>
      <sz val="9"/>
      <color indexed="18"/>
      <name val="Arial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indent="1"/>
    </xf>
    <xf numFmtId="49" fontId="6" fillId="2" borderId="2" xfId="0" applyNumberFormat="1" applyFont="1" applyFill="1" applyBorder="1" applyAlignment="1">
      <alignment horizontal="left" vertical="center" indent="2"/>
    </xf>
    <xf numFmtId="9" fontId="4" fillId="2" borderId="2" xfId="1" applyFont="1" applyFill="1" applyBorder="1" applyAlignment="1">
      <alignment horizontal="right" vertical="center"/>
    </xf>
    <xf numFmtId="9" fontId="5" fillId="2" borderId="2" xfId="1" applyFont="1" applyFill="1" applyBorder="1" applyAlignment="1">
      <alignment horizontal="right" vertical="center"/>
    </xf>
    <xf numFmtId="9" fontId="6" fillId="2" borderId="2" xfId="1" applyFont="1" applyFill="1" applyBorder="1" applyAlignment="1">
      <alignment horizontal="right" vertical="center"/>
    </xf>
    <xf numFmtId="9" fontId="3" fillId="3" borderId="2" xfId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49" fontId="4" fillId="4" borderId="2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right" vertical="center"/>
    </xf>
    <xf numFmtId="9" fontId="4" fillId="4" borderId="2" xfId="1" applyFont="1" applyFill="1" applyBorder="1" applyAlignment="1">
      <alignment horizontal="right" vertical="center"/>
    </xf>
    <xf numFmtId="9" fontId="5" fillId="4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Zeros="0" tabSelected="1" zoomScaleNormal="100" workbookViewId="0">
      <selection activeCell="M20" sqref="M20"/>
    </sheetView>
  </sheetViews>
  <sheetFormatPr defaultRowHeight="12.75" x14ac:dyDescent="0.2"/>
  <cols>
    <col min="1" max="1" width="40" customWidth="1"/>
    <col min="2" max="7" width="13.28515625" customWidth="1"/>
    <col min="8" max="10" width="10" customWidth="1"/>
  </cols>
  <sheetData>
    <row r="1" spans="1:10" s="1" customFormat="1" ht="11.25" customHeight="1" x14ac:dyDescent="0.15"/>
    <row r="2" spans="1:10" s="1" customFormat="1" ht="23.45" customHeight="1" x14ac:dyDescent="0.1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" customFormat="1" ht="1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" customFormat="1" ht="15.75" customHeight="1" x14ac:dyDescent="0.15">
      <c r="I4" s="10" t="s">
        <v>17</v>
      </c>
    </row>
    <row r="5" spans="1:10" s="1" customFormat="1" ht="18.2" customHeight="1" x14ac:dyDescent="0.15">
      <c r="A5" s="2"/>
      <c r="B5" s="28">
        <v>2023</v>
      </c>
      <c r="C5" s="29"/>
      <c r="D5" s="30"/>
      <c r="E5" s="28">
        <f>B5+1</f>
        <v>2024</v>
      </c>
      <c r="F5" s="29"/>
      <c r="G5" s="30"/>
      <c r="H5" s="27" t="str">
        <f>B5&amp;"/"&amp;E5</f>
        <v>2023/2024</v>
      </c>
      <c r="I5" s="23"/>
      <c r="J5" s="23"/>
    </row>
    <row r="6" spans="1:10" s="1" customFormat="1" ht="18.2" customHeight="1" x14ac:dyDescent="0.15">
      <c r="A6" s="4" t="s">
        <v>0</v>
      </c>
      <c r="B6" s="23" t="s">
        <v>19</v>
      </c>
      <c r="C6" s="23"/>
      <c r="D6" s="23"/>
      <c r="E6" s="23" t="str">
        <f>B6</f>
        <v>JANEIRO / MARÇO</v>
      </c>
      <c r="F6" s="23"/>
      <c r="G6" s="23"/>
      <c r="H6" s="24" t="s">
        <v>1</v>
      </c>
      <c r="I6" s="24"/>
      <c r="J6" s="24"/>
    </row>
    <row r="7" spans="1:10" s="1" customFormat="1" ht="18.2" customHeight="1" x14ac:dyDescent="0.15">
      <c r="A7" s="5"/>
      <c r="B7" s="3" t="s">
        <v>2</v>
      </c>
      <c r="C7" s="3" t="s">
        <v>3</v>
      </c>
      <c r="D7" s="3" t="s">
        <v>4</v>
      </c>
      <c r="E7" s="3" t="s">
        <v>2</v>
      </c>
      <c r="F7" s="3" t="s">
        <v>3</v>
      </c>
      <c r="G7" s="3" t="s">
        <v>4</v>
      </c>
      <c r="H7" s="3" t="s">
        <v>2</v>
      </c>
      <c r="I7" s="3" t="s">
        <v>3</v>
      </c>
      <c r="J7" s="3" t="s">
        <v>4</v>
      </c>
    </row>
    <row r="8" spans="1:10" s="1" customFormat="1" ht="18" customHeight="1" x14ac:dyDescent="0.15">
      <c r="A8" s="19" t="s">
        <v>5</v>
      </c>
      <c r="B8" s="20">
        <v>160267.77670000002</v>
      </c>
      <c r="C8" s="20">
        <v>707841.28061000025</v>
      </c>
      <c r="D8" s="20">
        <v>868109.05731000029</v>
      </c>
      <c r="E8" s="20">
        <v>152498.93012000035</v>
      </c>
      <c r="F8" s="20">
        <v>557150.57576000004</v>
      </c>
      <c r="G8" s="20">
        <v>709649.50588000042</v>
      </c>
      <c r="H8" s="21">
        <v>-4.8474164551130627E-2</v>
      </c>
      <c r="I8" s="21">
        <v>-0.21288770375208788</v>
      </c>
      <c r="J8" s="22">
        <v>-0.18253415293352282</v>
      </c>
    </row>
    <row r="9" spans="1:10" s="1" customFormat="1" ht="18" customHeight="1" x14ac:dyDescent="0.15">
      <c r="A9" s="11" t="s">
        <v>6</v>
      </c>
      <c r="B9" s="6">
        <v>160267.77670000002</v>
      </c>
      <c r="C9" s="6">
        <v>191769.12161000023</v>
      </c>
      <c r="D9" s="6">
        <v>352036.89831000025</v>
      </c>
      <c r="E9" s="6">
        <v>152498.93012000035</v>
      </c>
      <c r="F9" s="6">
        <v>93497.288760000112</v>
      </c>
      <c r="G9" s="6">
        <v>245996.21888000047</v>
      </c>
      <c r="H9" s="13">
        <v>-4.8474164551130627E-2</v>
      </c>
      <c r="I9" s="13">
        <v>-0.51244867799861438</v>
      </c>
      <c r="J9" s="14">
        <v>-0.30122035485218202</v>
      </c>
    </row>
    <row r="10" spans="1:10" s="1" customFormat="1" ht="15" customHeight="1" x14ac:dyDescent="0.15">
      <c r="A10" s="12" t="s">
        <v>7</v>
      </c>
      <c r="B10" s="7">
        <v>4035.953</v>
      </c>
      <c r="C10" s="7">
        <v>408.916</v>
      </c>
      <c r="D10" s="7">
        <v>4444.8689999999997</v>
      </c>
      <c r="E10" s="7">
        <v>3006.404</v>
      </c>
      <c r="F10" s="7">
        <v>765.40200000000016</v>
      </c>
      <c r="G10" s="7">
        <v>3771.806</v>
      </c>
      <c r="H10" s="15">
        <v>-0.25509439777916143</v>
      </c>
      <c r="I10" s="15">
        <v>0.87178295786909832</v>
      </c>
      <c r="J10" s="15">
        <v>-0.15142471015456238</v>
      </c>
    </row>
    <row r="11" spans="1:10" s="1" customFormat="1" ht="15" customHeight="1" x14ac:dyDescent="0.15">
      <c r="A11" s="12" t="s">
        <v>8</v>
      </c>
      <c r="B11" s="7">
        <v>156231.82370000001</v>
      </c>
      <c r="C11" s="7">
        <v>191360.20561000024</v>
      </c>
      <c r="D11" s="7">
        <v>347592.02931000025</v>
      </c>
      <c r="E11" s="7">
        <v>149492.52612000034</v>
      </c>
      <c r="F11" s="7">
        <v>92731.88676000011</v>
      </c>
      <c r="G11" s="7">
        <v>242224.41288000045</v>
      </c>
      <c r="H11" s="15">
        <v>-4.3136522511192266E-2</v>
      </c>
      <c r="I11" s="15">
        <v>-0.51540663083843352</v>
      </c>
      <c r="J11" s="15">
        <v>-0.30313588214080589</v>
      </c>
    </row>
    <row r="12" spans="1:10" s="1" customFormat="1" ht="15" customHeight="1" x14ac:dyDescent="0.15">
      <c r="A12" s="12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15" t="s">
        <v>18</v>
      </c>
      <c r="I12" s="15" t="s">
        <v>18</v>
      </c>
      <c r="J12" s="15" t="s">
        <v>18</v>
      </c>
    </row>
    <row r="13" spans="1:10" s="1" customFormat="1" ht="18" customHeight="1" x14ac:dyDescent="0.15">
      <c r="A13" s="11" t="s">
        <v>10</v>
      </c>
      <c r="B13" s="6">
        <v>0</v>
      </c>
      <c r="C13" s="6">
        <v>36390</v>
      </c>
      <c r="D13" s="6">
        <v>36390</v>
      </c>
      <c r="E13" s="6">
        <v>0</v>
      </c>
      <c r="F13" s="6">
        <v>53148</v>
      </c>
      <c r="G13" s="6">
        <v>53148</v>
      </c>
      <c r="H13" s="13" t="s">
        <v>18</v>
      </c>
      <c r="I13" s="13">
        <v>0.46051112943116235</v>
      </c>
      <c r="J13" s="14">
        <v>0.46051112943116235</v>
      </c>
    </row>
    <row r="14" spans="1:10" s="1" customFormat="1" ht="18" customHeight="1" x14ac:dyDescent="0.15">
      <c r="A14" s="11" t="s">
        <v>11</v>
      </c>
      <c r="B14" s="6">
        <v>0</v>
      </c>
      <c r="C14" s="6">
        <v>479682.15899999999</v>
      </c>
      <c r="D14" s="6">
        <v>479682.15899999999</v>
      </c>
      <c r="E14" s="6">
        <v>0</v>
      </c>
      <c r="F14" s="6">
        <v>410505.28699999995</v>
      </c>
      <c r="G14" s="6">
        <v>410505.28699999995</v>
      </c>
      <c r="H14" s="13" t="s">
        <v>18</v>
      </c>
      <c r="I14" s="13">
        <v>-0.14421397732242958</v>
      </c>
      <c r="J14" s="14">
        <v>-0.14421397732242958</v>
      </c>
    </row>
    <row r="15" spans="1:10" s="1" customFormat="1" ht="18" customHeight="1" x14ac:dyDescent="0.15">
      <c r="A15" s="19" t="s">
        <v>12</v>
      </c>
      <c r="B15" s="20">
        <v>555229.80878999981</v>
      </c>
      <c r="C15" s="20">
        <v>1035562.8169800004</v>
      </c>
      <c r="D15" s="20">
        <v>1590792.6257700003</v>
      </c>
      <c r="E15" s="20">
        <v>528919.10917999968</v>
      </c>
      <c r="F15" s="20">
        <v>1018474.6505100003</v>
      </c>
      <c r="G15" s="20">
        <v>1547393.75969</v>
      </c>
      <c r="H15" s="21">
        <v>-4.7387044415605928E-2</v>
      </c>
      <c r="I15" s="21">
        <v>-1.6501332598860663E-2</v>
      </c>
      <c r="J15" s="22">
        <v>-2.7281284421967755E-2</v>
      </c>
    </row>
    <row r="16" spans="1:10" s="1" customFormat="1" ht="18" customHeight="1" x14ac:dyDescent="0.15">
      <c r="A16" s="11" t="s">
        <v>6</v>
      </c>
      <c r="B16" s="6">
        <v>531387.22178999986</v>
      </c>
      <c r="C16" s="6">
        <v>703075.95798000041</v>
      </c>
      <c r="D16" s="6">
        <v>1234463.1797700003</v>
      </c>
      <c r="E16" s="6">
        <v>492264.49517999974</v>
      </c>
      <c r="F16" s="6">
        <v>668407.77451000025</v>
      </c>
      <c r="G16" s="6">
        <v>1160672.26969</v>
      </c>
      <c r="H16" s="13">
        <v>-7.362376249510405E-2</v>
      </c>
      <c r="I16" s="13">
        <v>-4.9309300192265093E-2</v>
      </c>
      <c r="J16" s="14">
        <v>-5.9775707602513273E-2</v>
      </c>
    </row>
    <row r="17" spans="1:10" s="1" customFormat="1" ht="15" customHeight="1" x14ac:dyDescent="0.15">
      <c r="A17" s="12" t="s">
        <v>7</v>
      </c>
      <c r="B17" s="7">
        <v>80759.010000000009</v>
      </c>
      <c r="C17" s="7">
        <v>757.5</v>
      </c>
      <c r="D17" s="7">
        <v>81516.510000000009</v>
      </c>
      <c r="E17" s="7">
        <v>68530.85100000001</v>
      </c>
      <c r="F17" s="7">
        <v>196.21500000000003</v>
      </c>
      <c r="G17" s="7">
        <v>68727.066000000006</v>
      </c>
      <c r="H17" s="15">
        <v>-0.15141541482492171</v>
      </c>
      <c r="I17" s="15">
        <v>-0.74097029702970296</v>
      </c>
      <c r="J17" s="15">
        <v>-0.15689391020297605</v>
      </c>
    </row>
    <row r="18" spans="1:10" s="1" customFormat="1" ht="15" customHeight="1" x14ac:dyDescent="0.15">
      <c r="A18" s="12" t="s">
        <v>8</v>
      </c>
      <c r="B18" s="7">
        <v>311763.99414999993</v>
      </c>
      <c r="C18" s="7">
        <v>525972.83946000028</v>
      </c>
      <c r="D18" s="7">
        <v>837736.83361000021</v>
      </c>
      <c r="E18" s="7">
        <v>328573.13452999975</v>
      </c>
      <c r="F18" s="7">
        <v>532841.92047000024</v>
      </c>
      <c r="G18" s="7">
        <v>861415.05499999993</v>
      </c>
      <c r="H18" s="15">
        <v>5.3916233739013553E-2</v>
      </c>
      <c r="I18" s="15">
        <v>1.3059763726682716E-2</v>
      </c>
      <c r="J18" s="15">
        <v>2.8264510333113613E-2</v>
      </c>
    </row>
    <row r="19" spans="1:10" s="1" customFormat="1" ht="15" customHeight="1" x14ac:dyDescent="0.15">
      <c r="A19" s="12" t="s">
        <v>9</v>
      </c>
      <c r="B19" s="7">
        <v>138864.21763999999</v>
      </c>
      <c r="C19" s="7">
        <v>176345.61852000011</v>
      </c>
      <c r="D19" s="7">
        <v>315209.83616000006</v>
      </c>
      <c r="E19" s="7">
        <v>95160.509649999978</v>
      </c>
      <c r="F19" s="7">
        <v>135369.63904000001</v>
      </c>
      <c r="G19" s="7">
        <v>230530.14869</v>
      </c>
      <c r="H19" s="15">
        <v>-0.31472260264555807</v>
      </c>
      <c r="I19" s="15">
        <v>-0.23236176676174602</v>
      </c>
      <c r="J19" s="15">
        <v>-0.26864544743145891</v>
      </c>
    </row>
    <row r="20" spans="1:10" s="1" customFormat="1" ht="18" customHeight="1" x14ac:dyDescent="0.15">
      <c r="A20" s="11" t="s">
        <v>10</v>
      </c>
      <c r="B20" s="6">
        <v>22406.32</v>
      </c>
      <c r="C20" s="6">
        <v>194941.95699999999</v>
      </c>
      <c r="D20" s="6">
        <v>217348.277</v>
      </c>
      <c r="E20" s="6">
        <v>36654.613999999994</v>
      </c>
      <c r="F20" s="6">
        <v>243163.86000000002</v>
      </c>
      <c r="G20" s="6">
        <v>279818.47399999999</v>
      </c>
      <c r="H20" s="13">
        <v>0.63590513747906807</v>
      </c>
      <c r="I20" s="13">
        <v>0.24736544016535156</v>
      </c>
      <c r="J20" s="14">
        <v>0.28741979399266171</v>
      </c>
    </row>
    <row r="21" spans="1:10" s="1" customFormat="1" ht="18" customHeight="1" x14ac:dyDescent="0.15">
      <c r="A21" s="11" t="s">
        <v>11</v>
      </c>
      <c r="B21" s="6">
        <v>1436.2670000000001</v>
      </c>
      <c r="C21" s="6">
        <v>137544.902</v>
      </c>
      <c r="D21" s="6">
        <v>138981.16899999999</v>
      </c>
      <c r="E21" s="6">
        <v>0</v>
      </c>
      <c r="F21" s="6">
        <v>106903.016</v>
      </c>
      <c r="G21" s="6">
        <v>106903.016</v>
      </c>
      <c r="H21" s="13">
        <v>-1</v>
      </c>
      <c r="I21" s="13">
        <v>-0.22277732983516907</v>
      </c>
      <c r="J21" s="14">
        <v>-0.23080934799159725</v>
      </c>
    </row>
    <row r="22" spans="1:10" s="1" customFormat="1" ht="18" customHeight="1" x14ac:dyDescent="0.15">
      <c r="A22" s="19" t="s">
        <v>13</v>
      </c>
      <c r="B22" s="20">
        <v>467920.86510999908</v>
      </c>
      <c r="C22" s="20">
        <v>600177.86362000019</v>
      </c>
      <c r="D22" s="20">
        <v>1068098.7287299994</v>
      </c>
      <c r="E22" s="20">
        <v>453735.59610000026</v>
      </c>
      <c r="F22" s="20">
        <v>588167.01880999992</v>
      </c>
      <c r="G22" s="20">
        <v>1041902.6149100001</v>
      </c>
      <c r="H22" s="21">
        <v>-3.0315529970359689E-2</v>
      </c>
      <c r="I22" s="21">
        <v>-2.0012142296545798E-2</v>
      </c>
      <c r="J22" s="22">
        <v>-2.4525929219246678E-2</v>
      </c>
    </row>
    <row r="23" spans="1:10" s="1" customFormat="1" ht="18" customHeight="1" x14ac:dyDescent="0.15">
      <c r="A23" s="11" t="s">
        <v>6</v>
      </c>
      <c r="B23" s="6">
        <v>461015.54510999908</v>
      </c>
      <c r="C23" s="6">
        <v>242703.40662000017</v>
      </c>
      <c r="D23" s="6">
        <v>703718.95172999927</v>
      </c>
      <c r="E23" s="6">
        <v>453735.59610000026</v>
      </c>
      <c r="F23" s="6">
        <v>280384.94080999994</v>
      </c>
      <c r="G23" s="6">
        <v>734120.53691000014</v>
      </c>
      <c r="H23" s="13">
        <v>-1.5791113959642722E-2</v>
      </c>
      <c r="I23" s="13">
        <v>0.15525754135374625</v>
      </c>
      <c r="J23" s="14">
        <v>4.320131652737591E-2</v>
      </c>
    </row>
    <row r="24" spans="1:10" s="1" customFormat="1" ht="15" customHeight="1" x14ac:dyDescent="0.15">
      <c r="A24" s="12" t="s">
        <v>7</v>
      </c>
      <c r="B24" s="7">
        <v>63970.432999999997</v>
      </c>
      <c r="C24" s="7">
        <v>136609.19099999999</v>
      </c>
      <c r="D24" s="7">
        <v>200579.62399999998</v>
      </c>
      <c r="E24" s="7">
        <v>70487.113790000032</v>
      </c>
      <c r="F24" s="7">
        <v>169275.65300000002</v>
      </c>
      <c r="G24" s="7">
        <v>239762.76679000005</v>
      </c>
      <c r="H24" s="15">
        <v>0.10187019978432899</v>
      </c>
      <c r="I24" s="15">
        <v>0.23912345692757997</v>
      </c>
      <c r="J24" s="15">
        <v>0.19534956746154863</v>
      </c>
    </row>
    <row r="25" spans="1:10" s="1" customFormat="1" ht="15" customHeight="1" x14ac:dyDescent="0.15">
      <c r="A25" s="12" t="s">
        <v>8</v>
      </c>
      <c r="B25" s="7">
        <v>395350.35710999905</v>
      </c>
      <c r="C25" s="7">
        <v>106085.74662000018</v>
      </c>
      <c r="D25" s="7">
        <v>501436.10372999922</v>
      </c>
      <c r="E25" s="7">
        <v>382785.43131000025</v>
      </c>
      <c r="F25" s="7">
        <v>111109.28780999991</v>
      </c>
      <c r="G25" s="7">
        <v>493894.71912000014</v>
      </c>
      <c r="H25" s="15">
        <v>-3.1781748957679157E-2</v>
      </c>
      <c r="I25" s="15">
        <v>4.7353592259609334E-2</v>
      </c>
      <c r="J25" s="15">
        <v>-1.5039572447818395E-2</v>
      </c>
    </row>
    <row r="26" spans="1:10" s="1" customFormat="1" ht="15" customHeight="1" x14ac:dyDescent="0.15">
      <c r="A26" s="12" t="s">
        <v>9</v>
      </c>
      <c r="B26" s="7">
        <v>1694.7550000000003</v>
      </c>
      <c r="C26" s="7">
        <v>8.4689999999999994</v>
      </c>
      <c r="D26" s="7">
        <v>1703.2240000000004</v>
      </c>
      <c r="E26" s="7">
        <v>463.05099999999999</v>
      </c>
      <c r="F26" s="7">
        <v>0</v>
      </c>
      <c r="G26" s="7">
        <v>463.05099999999999</v>
      </c>
      <c r="H26" s="15">
        <v>-0.72677407648893211</v>
      </c>
      <c r="I26" s="15">
        <v>-1</v>
      </c>
      <c r="J26" s="15">
        <v>-0.72813264726189875</v>
      </c>
    </row>
    <row r="27" spans="1:10" s="1" customFormat="1" ht="18" customHeight="1" x14ac:dyDescent="0.15">
      <c r="A27" s="11" t="s">
        <v>10</v>
      </c>
      <c r="B27" s="6">
        <v>6905.3200000000006</v>
      </c>
      <c r="C27" s="6">
        <v>355801.14300000004</v>
      </c>
      <c r="D27" s="6">
        <v>362706.46300000005</v>
      </c>
      <c r="E27" s="6">
        <v>0</v>
      </c>
      <c r="F27" s="6">
        <v>303576.495</v>
      </c>
      <c r="G27" s="6">
        <v>303576.495</v>
      </c>
      <c r="H27" s="13">
        <v>-1</v>
      </c>
      <c r="I27" s="13">
        <v>-0.14678043909487959</v>
      </c>
      <c r="J27" s="14">
        <v>-0.1630243021062463</v>
      </c>
    </row>
    <row r="28" spans="1:10" s="1" customFormat="1" ht="18" customHeight="1" x14ac:dyDescent="0.15">
      <c r="A28" s="11" t="s">
        <v>11</v>
      </c>
      <c r="B28" s="6">
        <v>0</v>
      </c>
      <c r="C28" s="6">
        <v>1673.3140000000001</v>
      </c>
      <c r="D28" s="6">
        <v>1673.3140000000001</v>
      </c>
      <c r="E28" s="6">
        <v>0</v>
      </c>
      <c r="F28" s="6">
        <v>4205.5830000000005</v>
      </c>
      <c r="G28" s="6">
        <v>4205.5830000000005</v>
      </c>
      <c r="H28" s="13" t="s">
        <v>18</v>
      </c>
      <c r="I28" s="13">
        <v>1.5133256519696845</v>
      </c>
      <c r="J28" s="14">
        <v>1.5133256519696845</v>
      </c>
    </row>
    <row r="29" spans="1:10" s="1" customFormat="1" ht="18" customHeight="1" x14ac:dyDescent="0.15">
      <c r="A29" s="8" t="s">
        <v>14</v>
      </c>
      <c r="B29" s="9">
        <v>1183418.4505999989</v>
      </c>
      <c r="C29" s="9">
        <v>2343581.9612100008</v>
      </c>
      <c r="D29" s="9">
        <v>3527000.4118099995</v>
      </c>
      <c r="E29" s="9">
        <v>1135153.6354000003</v>
      </c>
      <c r="F29" s="9">
        <v>2163792.2450800003</v>
      </c>
      <c r="G29" s="9">
        <v>3298945.8804800007</v>
      </c>
      <c r="H29" s="16">
        <v>-4.0784234161236999E-2</v>
      </c>
      <c r="I29" s="16">
        <v>-7.6715779138859075E-2</v>
      </c>
      <c r="J29" s="16">
        <v>-6.4659627077549686E-2</v>
      </c>
    </row>
    <row r="31" spans="1:10" s="17" customFormat="1" ht="11.25" x14ac:dyDescent="0.2"/>
    <row r="32" spans="1:10" s="17" customFormat="1" ht="11.25" x14ac:dyDescent="0.2">
      <c r="B32" s="18"/>
      <c r="C32" s="18"/>
      <c r="D32" s="18"/>
      <c r="E32" s="18"/>
      <c r="F32" s="18"/>
      <c r="G32" s="18"/>
    </row>
    <row r="33" s="17" customFormat="1" ht="11.25" x14ac:dyDescent="0.2"/>
  </sheetData>
  <mergeCells count="8">
    <mergeCell ref="B6:D6"/>
    <mergeCell ref="E6:G6"/>
    <mergeCell ref="H6:J6"/>
    <mergeCell ref="A2:J2"/>
    <mergeCell ref="A3:J3"/>
    <mergeCell ref="H5:J5"/>
    <mergeCell ref="B5:D5"/>
    <mergeCell ref="E5:G5"/>
  </mergeCells>
  <printOptions horizontalCentered="1"/>
  <pageMargins left="0.59055118110236227" right="0.59055118110236227" top="1.7716535433070868" bottom="0.78740157480314965" header="0.51181102362204722" footer="0.51181102362204722"/>
  <pageSetup paperSize="9" scale="8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2021-05-11T14:28:49Z</cp:lastPrinted>
  <dcterms:created xsi:type="dcterms:W3CDTF">2020-04-20T10:55:15Z</dcterms:created>
  <dcterms:modified xsi:type="dcterms:W3CDTF">2024-04-17T09:15:38Z</dcterms:modified>
</cp:coreProperties>
</file>