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5364AFFA-5917-4020-B150-FD0160C08796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<sst xmlns="http://schemas.openxmlformats.org/spreadsheetml/2006/main" count="50" uniqueCount="31">
  <si>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</si>
  <si>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</si>
  <si>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</si>
  <si>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</si>
  <si>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</si>
  <si>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</si>
  <si>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</si>
  <si>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</si>
  <si>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</si>
  <si>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</si>
  <si>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</si>
  <si>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</si>
  <si>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</si>
  <si>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</si>
  <si>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</si>
  <si>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</si>
  <si>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</si>
  <si>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</si>
  <si>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</si>
  <si>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</si>
  <si>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</si>
  <si>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</si>
  <si>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</si>
  <si>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</si>
  <si>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</si>
  <si>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</si>
  <si>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</si>
  <si>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2024</t>
  </si>
  <si>
    <t>2025</t>
  </si>
  <si>
    <t>AGOSTO</t>
  </si>
  <si>
    <t>JANEIRO/AGOSTO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</si>
</sst>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  <xf numFmtId="0" fontId="9" fillId="2" borderId="25" xfId="0" applyFont="1" applyFill="1" applyBorder="1" applyAlignment="1">
      <alignment horizontal="left"/>
    </xf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topLeftCell="B1" workbookViewId="0">
      <selection activeCell="T14" sqref="T14"/>
    </sheetView>
  </sheetViews>
  <sheetFormatPr defaultColWidth="12.5703125" defaultRowHeight="15" customHeight="1" x14ac:dyDescent="0.2"/>
  <cols>
    <col min="1" max="1" customWidth="true" hidden="true" width="1.0" collapsed="true"/>
    <col min="2" max="2" customWidth="true" width="25.140625" collapsed="true"/>
    <col min="3" max="5" customWidth="true" width="8.85546875" collapsed="true"/>
    <col min="6" max="8" customWidth="true" width="10.28515625" collapsed="true"/>
    <col min="9" max="11" customWidth="true" width="8.85546875" collapsed="true"/>
    <col min="12" max="14" customWidth="true" width="10.28515625" collapsed="true"/>
    <col min="15" max="15" customWidth="true" width="5.7109375" collapsed="true"/>
    <col min="16" max="16" customWidth="true" width="8.5703125" collapsed="true"/>
    <col min="17" max="17" customWidth="true" width="5.140625" collapsed="true"/>
    <col min="18" max="26" customWidth="true" width="8.5703125" collapsed="true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44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1" t="s">
        <v>2</v>
      </c>
      <c r="C5" s="34" t="s">
        <v>27</v>
      </c>
      <c r="D5" s="22"/>
      <c r="E5" s="22"/>
      <c r="F5" s="22"/>
      <c r="G5" s="22"/>
      <c r="H5" s="23"/>
      <c r="I5" s="34" t="s">
        <v>28</v>
      </c>
      <c r="J5" s="22"/>
      <c r="K5" s="22"/>
      <c r="L5" s="22"/>
      <c r="M5" s="22"/>
      <c r="N5" s="23"/>
      <c r="O5" s="35" t="s">
        <v>3</v>
      </c>
      <c r="P5" s="36"/>
      <c r="Q5" s="37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2"/>
      <c r="C6" s="21" t="s">
        <v>29</v>
      </c>
      <c r="D6" s="22"/>
      <c r="E6" s="23"/>
      <c r="F6" s="21" t="s">
        <v>30</v>
      </c>
      <c r="G6" s="22"/>
      <c r="H6" s="23"/>
      <c r="I6" s="21" t="s">
        <v>29</v>
      </c>
      <c r="J6" s="22"/>
      <c r="K6" s="23"/>
      <c r="L6" s="21" t="s">
        <v>30</v>
      </c>
      <c r="M6" s="22"/>
      <c r="N6" s="23"/>
      <c r="O6" s="38"/>
      <c r="P6" s="39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3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45" t="s">
        <v>7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 t="n">
        <f t="shared" ref="C9:N9" si="0">SUM(C10:C13)</f>
        <v>17768.0</v>
      </c>
      <c r="D9" s="5" t="n">
        <f t="shared" si="0"/>
        <v>18749.0</v>
      </c>
      <c r="E9" s="5" t="n">
        <f t="shared" si="0"/>
        <v>36517.0</v>
      </c>
      <c r="F9" s="5" t="n">
        <f t="shared" si="0"/>
        <v>138538.0</v>
      </c>
      <c r="G9" s="5" t="n">
        <f t="shared" si="0"/>
        <v>144884.0</v>
      </c>
      <c r="H9" s="5" t="n">
        <f t="shared" si="0"/>
        <v>283422.0</v>
      </c>
      <c r="I9" s="5" t="n">
        <f t="shared" si="0"/>
        <v>17622.0</v>
      </c>
      <c r="J9" s="5" t="n">
        <f t="shared" si="0"/>
        <v>20574.0</v>
      </c>
      <c r="K9" s="5" t="n">
        <f t="shared" si="0"/>
        <v>38196.0</v>
      </c>
      <c r="L9" s="5" t="n">
        <f t="shared" si="0"/>
        <v>137876.0</v>
      </c>
      <c r="M9" s="5" t="n">
        <f t="shared" si="0"/>
        <v>149545.0</v>
      </c>
      <c r="N9" s="5" t="n">
        <f t="shared" si="0"/>
        <v>287421.0</v>
      </c>
      <c r="O9" s="6" t="n">
        <f t="shared" ref="O9:Q9" si="1">IFERROR((L9-F9)/F9,"-")</f>
        <v>-0.0047784723325008304</v>
      </c>
      <c r="P9" s="6" t="n">
        <f t="shared" si="1"/>
        <v>0.032170564037436844</v>
      </c>
      <c r="Q9" s="6" t="n">
        <f t="shared" si="1"/>
        <v>0.014109702140271397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 t="n">
        <v>5932.0</v>
      </c>
      <c r="D10" s="7" t="n">
        <v>6350.0</v>
      </c>
      <c r="E10" s="7" t="n">
        <v>12282.0</v>
      </c>
      <c r="F10" s="7" t="n">
        <v>47363.0</v>
      </c>
      <c r="G10" s="7" t="n">
        <v>49264.0</v>
      </c>
      <c r="H10" s="7" t="n">
        <v>96627.0</v>
      </c>
      <c r="I10" s="7" t="n">
        <v>5714.0</v>
      </c>
      <c r="J10" s="7" t="n">
        <v>6956.0</v>
      </c>
      <c r="K10" s="7" t="n">
        <v>12670.0</v>
      </c>
      <c r="L10" s="7" t="n">
        <v>45828.0</v>
      </c>
      <c r="M10" s="7" t="n">
        <v>49618.0</v>
      </c>
      <c r="N10" s="7" t="n">
        <v>95446.0</v>
      </c>
      <c r="O10" s="8" t="n">
        <f t="shared" ref="O10:Q10" si="2">IFERROR((L10-F10)/F10,"-")</f>
        <v>-0.032409264615839366</v>
      </c>
      <c r="P10" s="8" t="n">
        <f t="shared" si="2"/>
        <v>0.007185774602143553</v>
      </c>
      <c r="Q10" s="8" t="n">
        <f t="shared" si="2"/>
        <v>-0.012222256719136473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 t="n">
        <v>365.0</v>
      </c>
      <c r="D11" s="10" t="n">
        <v>406.0</v>
      </c>
      <c r="E11" s="10" t="n">
        <v>771.0</v>
      </c>
      <c r="F11" s="10" t="n">
        <v>2856.0</v>
      </c>
      <c r="G11" s="10" t="n">
        <v>3652.0</v>
      </c>
      <c r="H11" s="10" t="n">
        <v>6508.0</v>
      </c>
      <c r="I11" s="10" t="n">
        <v>385.0</v>
      </c>
      <c r="J11" s="10" t="n">
        <v>404.0</v>
      </c>
      <c r="K11" s="10" t="n">
        <v>789.0</v>
      </c>
      <c r="L11" s="10" t="n">
        <v>3031.0</v>
      </c>
      <c r="M11" s="10" t="n">
        <v>3101.0</v>
      </c>
      <c r="N11" s="10" t="n">
        <v>6132.0</v>
      </c>
      <c r="O11" s="11" t="n">
        <f t="shared" ref="O11:Q11" si="3">IFERROR((L11-F11)/F11,"-")</f>
        <v>0.061274509803921566</v>
      </c>
      <c r="P11" s="11" t="n">
        <f t="shared" si="3"/>
        <v>-0.1508762322015334</v>
      </c>
      <c r="Q11" s="11" t="n">
        <f t="shared" si="3"/>
        <v>-0.057775046097111246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 t="n">
        <v>9766.0</v>
      </c>
      <c r="D12" s="7" t="n">
        <v>9901.0</v>
      </c>
      <c r="E12" s="7" t="n">
        <v>19667.0</v>
      </c>
      <c r="F12" s="7" t="n">
        <v>74468.0</v>
      </c>
      <c r="G12" s="7" t="n">
        <v>78310.0</v>
      </c>
      <c r="H12" s="7" t="n">
        <v>152778.0</v>
      </c>
      <c r="I12" s="7" t="n">
        <v>10037.0</v>
      </c>
      <c r="J12" s="7" t="n">
        <v>11731.0</v>
      </c>
      <c r="K12" s="7" t="n">
        <v>21768.0</v>
      </c>
      <c r="L12" s="7" t="n">
        <v>74456.0</v>
      </c>
      <c r="M12" s="7" t="n">
        <v>83088.0</v>
      </c>
      <c r="N12" s="7" t="n">
        <v>157544.0</v>
      </c>
      <c r="O12" s="8" t="n">
        <f t="shared" ref="O12:Q12" si="4">IFERROR((L12-F12)/F12,"-")</f>
        <v>-1.6114304130633293E-4</v>
      </c>
      <c r="P12" s="8" t="n">
        <f t="shared" si="4"/>
        <v>0.061013919039713954</v>
      </c>
      <c r="Q12" s="8" t="n">
        <f t="shared" si="4"/>
        <v>0.03119559098823129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 t="n">
        <v>1705.0</v>
      </c>
      <c r="D13" s="10" t="n">
        <v>2092.0</v>
      </c>
      <c r="E13" s="10" t="n">
        <v>3797.0</v>
      </c>
      <c r="F13" s="10" t="n">
        <v>13851.0</v>
      </c>
      <c r="G13" s="10" t="n">
        <v>13658.0</v>
      </c>
      <c r="H13" s="10" t="n">
        <v>27509.0</v>
      </c>
      <c r="I13" s="10" t="n">
        <v>1486.0</v>
      </c>
      <c r="J13" s="10" t="n">
        <v>1483.0</v>
      </c>
      <c r="K13" s="10" t="n">
        <v>2969.0</v>
      </c>
      <c r="L13" s="10" t="n">
        <v>14561.0</v>
      </c>
      <c r="M13" s="10" t="n">
        <v>13738.0</v>
      </c>
      <c r="N13" s="10" t="n">
        <v>28299.0</v>
      </c>
      <c r="O13" s="11" t="n">
        <f t="shared" ref="O13:Q13" si="5">IFERROR((L13-F13)/F13,"-")</f>
        <v>0.051259836834885567</v>
      </c>
      <c r="P13" s="11" t="n">
        <f t="shared" si="5"/>
        <v>0.005857372968223752</v>
      </c>
      <c r="Q13" s="11" t="n">
        <f t="shared" si="5"/>
        <v>0.02871787415027809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27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 t="n">
        <v>13068.0</v>
      </c>
      <c r="D15" s="7" t="n">
        <v>10561.0</v>
      </c>
      <c r="E15" s="7" t="n">
        <v>23629.0</v>
      </c>
      <c r="F15" s="7" t="n">
        <v>104952.0</v>
      </c>
      <c r="G15" s="7" t="n">
        <v>87852.0</v>
      </c>
      <c r="H15" s="7" t="n">
        <v>192804.0</v>
      </c>
      <c r="I15" s="7" t="n">
        <v>13018.0</v>
      </c>
      <c r="J15" s="7" t="n">
        <v>13492.0</v>
      </c>
      <c r="K15" s="7" t="n">
        <v>26510.0</v>
      </c>
      <c r="L15" s="7" t="n">
        <v>100691.0</v>
      </c>
      <c r="M15" s="7" t="n">
        <v>97969.0</v>
      </c>
      <c r="N15" s="7" t="n">
        <v>198660.0</v>
      </c>
      <c r="O15" s="8" t="n">
        <f t="shared" ref="O15:Q15" si="6">IFERROR((L15-F15)/F15,"-")</f>
        <v>-0.04059951215793887</v>
      </c>
      <c r="P15" s="8" t="n">
        <f t="shared" si="6"/>
        <v>0.11515958657742567</v>
      </c>
      <c r="Q15" s="8" t="n">
        <f t="shared" si="6"/>
        <v>0.030372813842036474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 t="n">
        <v>2881.0</v>
      </c>
      <c r="D16" s="10" t="n">
        <v>6320.0</v>
      </c>
      <c r="E16" s="10" t="n">
        <v>9201.0</v>
      </c>
      <c r="F16" s="10" t="n">
        <v>21190.0</v>
      </c>
      <c r="G16" s="10" t="n">
        <v>44923.0</v>
      </c>
      <c r="H16" s="10" t="n">
        <v>66113.0</v>
      </c>
      <c r="I16" s="10" t="n">
        <v>2830.0</v>
      </c>
      <c r="J16" s="10" t="n">
        <v>5334.0</v>
      </c>
      <c r="K16" s="10" t="n">
        <v>8164.0</v>
      </c>
      <c r="L16" s="10" t="n">
        <v>23138.0</v>
      </c>
      <c r="M16" s="10" t="n">
        <v>38426.0</v>
      </c>
      <c r="N16" s="10" t="n">
        <v>61564.0</v>
      </c>
      <c r="O16" s="11" t="n">
        <f t="shared" ref="O16:Q16" si="7">IFERROR((L16-F16)/F16,"-")</f>
        <v>0.09193015573383671</v>
      </c>
      <c r="P16" s="11" t="n">
        <f t="shared" si="7"/>
        <v>-0.14462524764597198</v>
      </c>
      <c r="Q16" s="11" t="n">
        <f t="shared" si="7"/>
        <v>-0.06880643746313131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9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 t="n">
        <v>1655.0</v>
      </c>
      <c r="D18" s="7" t="n">
        <v>1720.0</v>
      </c>
      <c r="E18" s="7" t="n">
        <v>3375.0</v>
      </c>
      <c r="F18" s="7" t="n">
        <v>11237.0</v>
      </c>
      <c r="G18" s="7" t="n">
        <v>11225.0</v>
      </c>
      <c r="H18" s="7" t="n">
        <v>22462.0</v>
      </c>
      <c r="I18" s="7" t="n">
        <v>1564.0</v>
      </c>
      <c r="J18" s="7" t="n">
        <v>1539.0</v>
      </c>
      <c r="K18" s="7" t="n">
        <v>3103.0</v>
      </c>
      <c r="L18" s="7" t="n">
        <v>12261.0</v>
      </c>
      <c r="M18" s="7" t="n">
        <v>11979.0</v>
      </c>
      <c r="N18" s="7" t="n">
        <v>24240.0</v>
      </c>
      <c r="O18" s="8" t="n">
        <f t="shared" ref="O18:Q18" si="8">IFERROR((L18-F18)/F18,"-")</f>
        <v>0.09112752514016197</v>
      </c>
      <c r="P18" s="8" t="n">
        <f t="shared" si="8"/>
        <v>0.06717149220489978</v>
      </c>
      <c r="Q18" s="8" t="n">
        <f t="shared" si="8"/>
        <v>0.0791559077553201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 t="n">
        <v>164.0</v>
      </c>
      <c r="D19" s="10" t="n">
        <v>148.0</v>
      </c>
      <c r="E19" s="10" t="n">
        <v>312.0</v>
      </c>
      <c r="F19" s="10" t="n">
        <v>1159.0</v>
      </c>
      <c r="G19" s="10" t="n">
        <v>884.0</v>
      </c>
      <c r="H19" s="10" t="n">
        <v>2043.0</v>
      </c>
      <c r="I19" s="10" t="n">
        <v>210.0</v>
      </c>
      <c r="J19" s="10" t="n">
        <v>209.0</v>
      </c>
      <c r="K19" s="10" t="n">
        <v>419.0</v>
      </c>
      <c r="L19" s="10" t="n">
        <v>1795.0</v>
      </c>
      <c r="M19" s="10" t="n">
        <v>1172.0</v>
      </c>
      <c r="N19" s="10" t="n">
        <v>2967.0</v>
      </c>
      <c r="O19" s="11" t="n">
        <f t="shared" ref="O19:Q19" si="9">IFERROR((L19-F19)/F19,"-")</f>
        <v>0.548748921484038</v>
      </c>
      <c r="P19" s="11" t="n">
        <f t="shared" si="9"/>
        <v>0.3257918552036199</v>
      </c>
      <c r="Q19" s="11" t="n">
        <f t="shared" si="9"/>
        <v>0.4522760646108664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 t="n">
        <f t="shared" ref="C21:N21" si="10">SUM(C15+C18)</f>
        <v>14723.0</v>
      </c>
      <c r="D21" s="14" t="n">
        <f t="shared" si="10"/>
        <v>12281.0</v>
      </c>
      <c r="E21" s="14" t="n">
        <f t="shared" si="10"/>
        <v>27004.0</v>
      </c>
      <c r="F21" s="14" t="n">
        <f t="shared" si="10"/>
        <v>116189.0</v>
      </c>
      <c r="G21" s="14" t="n">
        <f t="shared" si="10"/>
        <v>99077.0</v>
      </c>
      <c r="H21" s="14" t="n">
        <f t="shared" si="10"/>
        <v>215266.0</v>
      </c>
      <c r="I21" s="14" t="n">
        <f t="shared" si="10"/>
        <v>14582.0</v>
      </c>
      <c r="J21" s="14" t="n">
        <f t="shared" si="10"/>
        <v>15031.0</v>
      </c>
      <c r="K21" s="14" t="n">
        <f t="shared" si="10"/>
        <v>29613.0</v>
      </c>
      <c r="L21" s="14" t="n">
        <f t="shared" si="10"/>
        <v>112952.0</v>
      </c>
      <c r="M21" s="14" t="n">
        <f t="shared" si="10"/>
        <v>109948.0</v>
      </c>
      <c r="N21" s="14" t="n">
        <f t="shared" si="10"/>
        <v>222900.0</v>
      </c>
      <c r="O21" s="8" t="n">
        <f t="shared" ref="O21:Q21" si="11">IFERROR((L21-F21)/F21,"-")</f>
        <v>-0.027859780185731868</v>
      </c>
      <c r="P21" s="8" t="n">
        <f t="shared" si="11"/>
        <v>0.10972274089849308</v>
      </c>
      <c r="Q21" s="8" t="n">
        <f t="shared" si="11"/>
        <v>0.03546310146516403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 t="n">
        <f t="shared" ref="C22:N22" si="12">SUM(C16+C19)</f>
        <v>3045.0</v>
      </c>
      <c r="D22" s="15" t="n">
        <f t="shared" si="12"/>
        <v>6468.0</v>
      </c>
      <c r="E22" s="15" t="n">
        <f t="shared" si="12"/>
        <v>9513.0</v>
      </c>
      <c r="F22" s="15" t="n">
        <f t="shared" si="12"/>
        <v>22349.0</v>
      </c>
      <c r="G22" s="15" t="n">
        <f t="shared" si="12"/>
        <v>45807.0</v>
      </c>
      <c r="H22" s="15" t="n">
        <f t="shared" si="12"/>
        <v>68156.0</v>
      </c>
      <c r="I22" s="15" t="n">
        <f t="shared" si="12"/>
        <v>3040.0</v>
      </c>
      <c r="J22" s="15" t="n">
        <f t="shared" si="12"/>
        <v>5543.0</v>
      </c>
      <c r="K22" s="15" t="n">
        <f t="shared" si="12"/>
        <v>8583.0</v>
      </c>
      <c r="L22" s="15" t="n">
        <f t="shared" si="12"/>
        <v>24933.0</v>
      </c>
      <c r="M22" s="15" t="n">
        <f t="shared" si="12"/>
        <v>39598.0</v>
      </c>
      <c r="N22" s="15" t="n">
        <f t="shared" si="12"/>
        <v>64531.0</v>
      </c>
      <c r="O22" s="11" t="n">
        <f t="shared" ref="O22:Q22" si="13">IFERROR((L22-F22)/F22,"-")</f>
        <v>0.11562038569958387</v>
      </c>
      <c r="P22" s="11" t="n">
        <f t="shared" si="13"/>
        <v>-0.1355469688038946</v>
      </c>
      <c r="Q22" s="11" t="n">
        <f t="shared" si="13"/>
        <v>-0.0531868067374846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 t="n">
        <v>29803.649998903275</v>
      </c>
      <c r="D23" s="17" t="n">
        <v>31421.150000095367</v>
      </c>
      <c r="E23" s="17" t="n">
        <v>61224.79999899864</v>
      </c>
      <c r="F23" s="17" t="n">
        <v>231341.69999599457</v>
      </c>
      <c r="G23" s="17" t="n">
        <v>241694.29999375343</v>
      </c>
      <c r="H23" s="17" t="n">
        <v>473035.999989748</v>
      </c>
      <c r="I23" s="17" t="n">
        <v>29521.749997854233</v>
      </c>
      <c r="J23" s="17" t="n">
        <v>34178.499997377396</v>
      </c>
      <c r="K23" s="17" t="n">
        <v>63700.24999523163</v>
      </c>
      <c r="L23" s="17" t="n">
        <v>230216.44999337196</v>
      </c>
      <c r="M23" s="17" t="n">
        <v>249872.84999775887</v>
      </c>
      <c r="N23" s="17" t="n">
        <v>480089.2999911308</v>
      </c>
      <c r="O23" s="6" t="n">
        <f t="shared" ref="O23:Q23" si="14">IFERROR((L23-F23)/F23,"-")</f>
        <v>-0.004864017177370473</v>
      </c>
      <c r="P23" s="6" t="n">
        <f t="shared" si="14"/>
        <v>0.03383840663274561</v>
      </c>
      <c r="Q23" s="6" t="n">
        <f t="shared" si="14"/>
        <v>0.014910704473942136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 t="n">
        <f t="shared" ref="C24:N24" si="15">SUM(C25:C26)</f>
        <v>340481.3320091786</v>
      </c>
      <c r="D24" s="5" t="n">
        <f t="shared" si="15"/>
        <v>310043.4464010283</v>
      </c>
      <c r="E24" s="5" t="n">
        <f t="shared" si="15"/>
        <v>650524.7784102068</v>
      </c>
      <c r="F24" s="5" t="n">
        <f t="shared" si="15"/>
        <v>2661198.8266727524</v>
      </c>
      <c r="G24" s="5" t="n">
        <f t="shared" si="15"/>
        <v>2498672.237093757</v>
      </c>
      <c r="H24" s="5" t="n">
        <f t="shared" si="15"/>
        <v>5159871.063766509</v>
      </c>
      <c r="I24" s="5" t="n">
        <f t="shared" si="15"/>
        <v>334897.83600000007</v>
      </c>
      <c r="J24" s="5" t="n">
        <f t="shared" si="15"/>
        <v>373092.40799999994</v>
      </c>
      <c r="K24" s="5" t="n">
        <f t="shared" si="15"/>
        <v>707990.244</v>
      </c>
      <c r="L24" s="5" t="n">
        <f t="shared" si="15"/>
        <v>2593599.0889999997</v>
      </c>
      <c r="M24" s="5" t="n">
        <f t="shared" si="15"/>
        <v>2731728.1960000005</v>
      </c>
      <c r="N24" s="5" t="n">
        <f t="shared" si="15"/>
        <v>5325327.285000001</v>
      </c>
      <c r="O24" s="6" t="n">
        <f t="shared" ref="O24:Q24" si="16">IFERROR((L24-F24)/F24,"-")</f>
        <v>-0.02540198687719677</v>
      </c>
      <c r="P24" s="6" t="n">
        <f t="shared" si="16"/>
        <v>0.0932719207611297</v>
      </c>
      <c r="Q24" s="6" t="n">
        <f t="shared" si="16"/>
        <v>0.03206596040652129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 t="n">
        <v>62184.34699999999</v>
      </c>
      <c r="D25" s="10" t="n">
        <v>66069.811</v>
      </c>
      <c r="E25" s="10" t="n">
        <v>128254.15800000002</v>
      </c>
      <c r="F25" s="10" t="n">
        <v>483762.31670019514</v>
      </c>
      <c r="G25" s="10" t="n">
        <v>505115.037</v>
      </c>
      <c r="H25" s="10" t="n">
        <v>988877.3537001954</v>
      </c>
      <c r="I25" s="10" t="n">
        <v>61554.19900000001</v>
      </c>
      <c r="J25" s="10" t="n">
        <v>71297.381</v>
      </c>
      <c r="K25" s="10" t="n">
        <v>132851.58000000002</v>
      </c>
      <c r="L25" s="10" t="n">
        <v>483538.4570000001</v>
      </c>
      <c r="M25" s="10" t="n">
        <v>522162.79600000003</v>
      </c>
      <c r="N25" s="10" t="n">
        <v>1005701.2529999998</v>
      </c>
      <c r="O25" s="11" t="n">
        <f t="shared" ref="O25:Q25" si="17">IFERROR((L25-F25)/F25,"-")</f>
        <v>-4.6274728821790295E-4</v>
      </c>
      <c r="P25" s="11" t="n">
        <f t="shared" si="17"/>
        <v>0.03375025044047544</v>
      </c>
      <c r="Q25" s="11" t="n">
        <f t="shared" si="17"/>
        <v>0.01701313033092774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 t="n">
        <v>278296.9850091786</v>
      </c>
      <c r="D26" s="10" t="n">
        <v>243973.63540102832</v>
      </c>
      <c r="E26" s="10" t="n">
        <v>522270.6204102067</v>
      </c>
      <c r="F26" s="10" t="n">
        <v>2177436.5099725574</v>
      </c>
      <c r="G26" s="10" t="n">
        <v>1993557.2000937571</v>
      </c>
      <c r="H26" s="10" t="n">
        <v>4170993.710066314</v>
      </c>
      <c r="I26" s="10" t="n">
        <v>273343.63700000005</v>
      </c>
      <c r="J26" s="10" t="n">
        <v>301795.02699999994</v>
      </c>
      <c r="K26" s="10" t="n">
        <v>575138.664</v>
      </c>
      <c r="L26" s="10" t="n">
        <v>2110060.6319999998</v>
      </c>
      <c r="M26" s="10" t="n">
        <v>2209565.4000000004</v>
      </c>
      <c r="N26" s="10" t="n">
        <v>4319626.0320000015</v>
      </c>
      <c r="O26" s="11" t="n">
        <f t="shared" ref="O26:Q26" si="18">IFERROR((L26-F26)/F26,"-")</f>
        <v>-0.030942752022380126</v>
      </c>
      <c r="P26" s="11" t="n">
        <f t="shared" si="18"/>
        <v>0.10835314878152699</v>
      </c>
      <c r="Q26" s="11" t="n">
        <f t="shared" si="18"/>
        <v>0.035634750916784426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3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 t="n">
        <f t="shared" ref="C28:N28" si="19">SUM(C29:C30)</f>
        <v>16672.0</v>
      </c>
      <c r="D28" s="5" t="n">
        <f t="shared" si="19"/>
        <v>17526.0</v>
      </c>
      <c r="E28" s="5" t="n">
        <f t="shared" si="19"/>
        <v>34198.0</v>
      </c>
      <c r="F28" s="5" t="n">
        <f t="shared" si="19"/>
        <v>128120.0</v>
      </c>
      <c r="G28" s="5" t="n">
        <f t="shared" si="19"/>
        <v>134060.0</v>
      </c>
      <c r="H28" s="5" t="n">
        <f t="shared" si="19"/>
        <v>262180.0</v>
      </c>
      <c r="I28" s="5" t="n">
        <f t="shared" si="19"/>
        <v>16369.0</v>
      </c>
      <c r="J28" s="5" t="n">
        <f t="shared" si="19"/>
        <v>18966.0</v>
      </c>
      <c r="K28" s="5" t="n">
        <f t="shared" si="19"/>
        <v>35335.0</v>
      </c>
      <c r="L28" s="5" t="n">
        <f t="shared" si="19"/>
        <v>125905.0</v>
      </c>
      <c r="M28" s="5" t="n">
        <f t="shared" si="19"/>
        <v>137274.0</v>
      </c>
      <c r="N28" s="5" t="n">
        <f t="shared" si="19"/>
        <v>263179.0</v>
      </c>
      <c r="O28" s="6" t="n">
        <f t="shared" ref="O28:Q28" si="20">IFERROR((L28-F28)/F28,"-")</f>
        <v>-0.017288479550421478</v>
      </c>
      <c r="P28" s="6" t="n">
        <f t="shared" si="20"/>
        <v>0.023974339847829332</v>
      </c>
      <c r="Q28" s="6" t="n">
        <f t="shared" si="20"/>
        <v>0.003810359295140743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 t="n">
        <v>4472.0</v>
      </c>
      <c r="D29" s="7" t="n">
        <v>4982.0</v>
      </c>
      <c r="E29" s="7" t="n">
        <v>9454.0</v>
      </c>
      <c r="F29" s="7" t="n">
        <v>31739.0</v>
      </c>
      <c r="G29" s="7" t="n">
        <v>32355.0</v>
      </c>
      <c r="H29" s="7" t="n">
        <v>64094.0</v>
      </c>
      <c r="I29" s="7" t="n">
        <v>3944.0</v>
      </c>
      <c r="J29" s="7" t="n">
        <v>3287.0</v>
      </c>
      <c r="K29" s="7" t="n">
        <v>7231.0</v>
      </c>
      <c r="L29" s="7" t="n">
        <v>30086.0</v>
      </c>
      <c r="M29" s="7" t="n">
        <v>27715.0</v>
      </c>
      <c r="N29" s="7" t="n">
        <v>57801.0</v>
      </c>
      <c r="O29" s="8" t="n">
        <f t="shared" ref="O29:Q29" si="21">IFERROR((L29-F29)/F29,"-")</f>
        <v>-0.052081035949462805</v>
      </c>
      <c r="P29" s="8" t="n">
        <f t="shared" si="21"/>
        <v>-0.143409055787359</v>
      </c>
      <c r="Q29" s="8" t="n">
        <f t="shared" si="21"/>
        <v>-0.09818391737136081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 t="n">
        <v>12200.0</v>
      </c>
      <c r="D30" s="7" t="n">
        <v>12544.0</v>
      </c>
      <c r="E30" s="7" t="n">
        <v>24744.0</v>
      </c>
      <c r="F30" s="7" t="n">
        <v>96381.0</v>
      </c>
      <c r="G30" s="7" t="n">
        <v>101705.0</v>
      </c>
      <c r="H30" s="7" t="n">
        <v>198086.0</v>
      </c>
      <c r="I30" s="7" t="n">
        <v>12425.0</v>
      </c>
      <c r="J30" s="7" t="n">
        <v>15679.0</v>
      </c>
      <c r="K30" s="7" t="n">
        <v>28104.0</v>
      </c>
      <c r="L30" s="7" t="n">
        <v>95819.0</v>
      </c>
      <c r="M30" s="7" t="n">
        <v>109559.0</v>
      </c>
      <c r="N30" s="7" t="n">
        <v>205378.0</v>
      </c>
      <c r="O30" s="8" t="n">
        <f t="shared" ref="O30:Q30" si="22">IFERROR((L30-F30)/F30,"-")</f>
        <v>-0.005831024787043089</v>
      </c>
      <c r="P30" s="8" t="n">
        <f t="shared" si="22"/>
        <v>0.07722334201858316</v>
      </c>
      <c r="Q30" s="8" t="n">
        <f t="shared" si="22"/>
        <v>0.036812293650232725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 t="n">
        <v>1096.0</v>
      </c>
      <c r="D31" s="20" t="n">
        <v>1223.0</v>
      </c>
      <c r="E31" s="20" t="n">
        <v>2319.0</v>
      </c>
      <c r="F31" s="20" t="n">
        <v>10418.0</v>
      </c>
      <c r="G31" s="20" t="n">
        <v>10824.0</v>
      </c>
      <c r="H31" s="20" t="n">
        <v>21242.0</v>
      </c>
      <c r="I31" s="20" t="n">
        <v>1253.0</v>
      </c>
      <c r="J31" s="20" t="n">
        <v>1608.0</v>
      </c>
      <c r="K31" s="20" t="n">
        <v>2861.0</v>
      </c>
      <c r="L31" s="20" t="n">
        <v>11971.0</v>
      </c>
      <c r="M31" s="20" t="n">
        <v>12271.0</v>
      </c>
      <c r="N31" s="20" t="n">
        <v>24242.0</v>
      </c>
      <c r="O31" s="6" t="n">
        <f t="shared" ref="O31:Q31" si="23">IFERROR((L31-F31)/F31,"-")</f>
        <v>0.14906891917834517</v>
      </c>
      <c r="P31" s="6" t="n">
        <f t="shared" si="23"/>
        <v>0.13368440502586845</v>
      </c>
      <c r="Q31" s="6" t="n">
        <f t="shared" si="23"/>
        <v>0.14122963939365407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2024-12-03T16:29:40Z</cp:lastPrinted>
  <dcterms:modified xsi:type="dcterms:W3CDTF">2024-12-03T16:30:12Z</dcterms:modified>
</cp:coreProperties>
</file>