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2_2025 PTLEI\"/>
    </mc:Choice>
  </mc:AlternateContent>
  <xr:revisionPtr revIDLastSave="0" documentId="8_{B0B77780-AD13-44A0-8D0A-426C4E727637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<sst xmlns="http://schemas.openxmlformats.org/spreadsheetml/2006/main" count="31" uniqueCount="21">
  <si>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</si>
  <si>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</si>
  <si>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</si>
  <si>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</si>
  <si>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</si>
  <si>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</si>
  <si>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</si>
  <si>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</si>
  <si>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</si>
  <si>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</si>
  <si>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</si>
  <si>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</si>
  <si>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</si>
  <si>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</si>
  <si>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</si>
  <si>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</si>
  <si>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2024</t>
  </si>
  <si>
    <t>2025</t>
  </si>
  <si>
    <t>DEZEMBRO</t>
  </si>
  <si>
    <t>JANEIRO/DEZEMBRO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</si>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</sst>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41" sqref="B41"/>
    </sheetView>
  </sheetViews>
  <sheetFormatPr defaultColWidth="12.5703125" defaultRowHeight="15" customHeight="1" x14ac:dyDescent="0.2"/>
  <cols>
    <col min="1" max="1" width="47.140625" customWidth="1" collapsed="1"/>
    <col min="2" max="2" width="19.85546875" customWidth="1" collapsed="1"/>
    <col min="3" max="3" width="27.140625" bestFit="1" customWidth="1" collapsed="1"/>
    <col min="4" max="4" width="19.85546875" customWidth="1" collapsed="1"/>
    <col min="5" max="5" width="27.140625" bestFit="1" customWidth="1" collapsed="1"/>
    <col min="6" max="6" width="19.85546875" customWidth="1" collapsed="1"/>
    <col min="7" max="26" width="9.140625" customWidth="1" collapsed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3" t="s">
        <v>15</v>
      </c>
      <c r="B2" s="34"/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5" t="s">
        <v>0</v>
      </c>
      <c r="B3" s="34"/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6" t="s">
        <v>1</v>
      </c>
      <c r="B4" s="37"/>
      <c r="C4" s="37"/>
      <c r="D4" s="37"/>
      <c r="E4" s="37"/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40" t="s">
        <v>2</v>
      </c>
      <c r="B5" s="38" t="s">
        <v>16</v>
      </c>
      <c r="C5" s="39"/>
      <c r="D5" s="38" t="s">
        <v>17</v>
      </c>
      <c r="E5" s="39"/>
      <c r="F5" s="28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41"/>
      <c r="B6" s="4" t="s">
        <v>18</v>
      </c>
      <c r="C6" s="5" t="s">
        <v>19</v>
      </c>
      <c r="D6" s="6" t="str">
        <f t="shared" ref="D6:E6" si="0">B6</f>
        <v>DEZEMBRO</v>
      </c>
      <c r="E6" s="7" t="str">
        <f t="shared" si="0"/>
        <v>JANEIRO/DEZEMBRO</v>
      </c>
      <c r="F6" s="29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>
        <v>13</v>
      </c>
      <c r="C8" s="14">
        <v>1160</v>
      </c>
      <c r="D8" s="13">
        <v>17</v>
      </c>
      <c r="E8" s="14">
        <v>12079</v>
      </c>
      <c r="F8" s="31">
        <f t="shared" ref="F8:F10" si="1">IFERROR((E8-C8)/C8,"-")</f>
        <v>9.4129310344827584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>
        <v>27</v>
      </c>
      <c r="C9" s="14">
        <v>1331</v>
      </c>
      <c r="D9" s="13">
        <v>13</v>
      </c>
      <c r="E9" s="14">
        <v>11756</v>
      </c>
      <c r="F9" s="31">
        <f t="shared" si="1"/>
        <v>7.8324567993989485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>
        <v>5886</v>
      </c>
      <c r="C10" s="14">
        <v>193339</v>
      </c>
      <c r="D10" s="13">
        <v>2070</v>
      </c>
      <c r="E10" s="14">
        <v>202341</v>
      </c>
      <c r="F10" s="31">
        <f t="shared" si="1"/>
        <v>4.6560704255220103E-2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31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>
        <f t="shared" ref="B12:E12" si="2">SUM(B8:B10)</f>
        <v>5926</v>
      </c>
      <c r="C12" s="21">
        <f t="shared" si="2"/>
        <v>195830</v>
      </c>
      <c r="D12" s="21">
        <f t="shared" si="2"/>
        <v>2100</v>
      </c>
      <c r="E12" s="21">
        <f t="shared" si="2"/>
        <v>226176</v>
      </c>
      <c r="F12" s="22">
        <f>IFERROR((E12-C12)/C12,"-")</f>
        <v>0.1549609355052852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5" t="s">
        <v>8</v>
      </c>
      <c r="B14" s="34"/>
      <c r="C14" s="34"/>
      <c r="D14" s="34"/>
      <c r="E14" s="34"/>
      <c r="F14" s="3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6" t="s">
        <v>1</v>
      </c>
      <c r="B15" s="37"/>
      <c r="C15" s="37"/>
      <c r="D15" s="37"/>
      <c r="E15" s="37"/>
      <c r="F15" s="3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40" t="s">
        <v>2</v>
      </c>
      <c r="B16" s="38" t="str">
        <f t="shared" ref="B16:B17" si="3">B5</f>
        <v>2024</v>
      </c>
      <c r="C16" s="39"/>
      <c r="D16" s="38" t="str">
        <f>D5</f>
        <v>2025</v>
      </c>
      <c r="E16" s="39"/>
      <c r="F16" s="28" t="str">
        <f>F5</f>
        <v>2024/2025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41"/>
      <c r="B17" s="4" t="str">
        <f t="shared" si="3"/>
        <v>DEZEMBRO</v>
      </c>
      <c r="C17" s="4" t="str">
        <f t="shared" ref="C17:E17" si="4">C6</f>
        <v>JANEIRO/DEZEMBRO</v>
      </c>
      <c r="D17" s="4" t="str">
        <f t="shared" si="4"/>
        <v>DEZEMBRO</v>
      </c>
      <c r="E17" s="4" t="str">
        <f t="shared" si="4"/>
        <v>JANEIRO/DEZEMBRO</v>
      </c>
      <c r="F17" s="29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>
        <v>9</v>
      </c>
      <c r="C19" s="14">
        <v>1046</v>
      </c>
      <c r="D19" s="13">
        <v>13</v>
      </c>
      <c r="E19" s="14">
        <v>11886</v>
      </c>
      <c r="F19" s="31">
        <f t="shared" ref="F19:F21" si="5">IFERROR((E19-C19)/C19,"-")</f>
        <v>10.363288718929255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>
        <v>17</v>
      </c>
      <c r="C20" s="14">
        <v>1101</v>
      </c>
      <c r="D20" s="13">
        <v>7</v>
      </c>
      <c r="E20" s="14">
        <v>11579</v>
      </c>
      <c r="F20" s="31">
        <f t="shared" si="5"/>
        <v>9.5168029064486834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>
        <v>5875</v>
      </c>
      <c r="C21" s="14">
        <v>193181</v>
      </c>
      <c r="D21" s="13">
        <v>2069</v>
      </c>
      <c r="E21" s="14">
        <v>202227</v>
      </c>
      <c r="F21" s="31">
        <f t="shared" si="5"/>
        <v>4.6826551265393597E-2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31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>
        <f t="shared" ref="B23:E23" si="6">SUM(B19:B21)</f>
        <v>5901</v>
      </c>
      <c r="C23" s="21">
        <f t="shared" si="6"/>
        <v>195328</v>
      </c>
      <c r="D23" s="21">
        <f t="shared" si="6"/>
        <v>2089</v>
      </c>
      <c r="E23" s="21">
        <f t="shared" si="6"/>
        <v>225692</v>
      </c>
      <c r="F23" s="22">
        <f>IFERROR((E23-C23)/C23,"-")</f>
        <v>0.15545134338138925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5" t="s">
        <v>9</v>
      </c>
      <c r="B25" s="34"/>
      <c r="C25" s="34"/>
      <c r="D25" s="34"/>
      <c r="E25" s="34"/>
      <c r="F25" s="34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6" t="s">
        <v>10</v>
      </c>
      <c r="B26" s="37"/>
      <c r="C26" s="37"/>
      <c r="D26" s="37"/>
      <c r="E26" s="37"/>
      <c r="F26" s="37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40" t="s">
        <v>11</v>
      </c>
      <c r="B27" s="38" t="str">
        <f t="shared" ref="B27:B28" si="7">B5</f>
        <v>2024</v>
      </c>
      <c r="C27" s="39"/>
      <c r="D27" s="38" t="str">
        <f>D5</f>
        <v>2025</v>
      </c>
      <c r="E27" s="39"/>
      <c r="F27" s="28" t="str">
        <f>F5</f>
        <v>2024/2025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41"/>
      <c r="B28" s="4" t="str">
        <f t="shared" si="7"/>
        <v>DEZEMBRO</v>
      </c>
      <c r="C28" s="5" t="str">
        <f t="shared" ref="C28:E28" si="8">C6</f>
        <v>JANEIRO/DEZEMBRO</v>
      </c>
      <c r="D28" s="6" t="str">
        <f t="shared" si="8"/>
        <v>DEZEMBRO</v>
      </c>
      <c r="E28" s="7" t="str">
        <f t="shared" si="8"/>
        <v>JANEIRO/DEZEMBRO</v>
      </c>
      <c r="F28" s="29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>
        <v>7</v>
      </c>
      <c r="C30" s="14">
        <v>152</v>
      </c>
      <c r="D30" s="13">
        <v>2</v>
      </c>
      <c r="E30" s="14">
        <v>147</v>
      </c>
      <c r="F30" s="31">
        <f t="shared" ref="F30:F31" si="9">IFERROR((E30-C30)/C30,"-")</f>
        <v>-3.2894736842105261E-2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>
        <v>324210</v>
      </c>
      <c r="C31" s="14">
        <v>8968851</v>
      </c>
      <c r="D31" s="13">
        <v>109336</v>
      </c>
      <c r="E31" s="14">
        <v>9504968</v>
      </c>
      <c r="F31" s="31">
        <f t="shared" si="9"/>
        <v>5.9775438347676867E-2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3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14:F14"/>
    <mergeCell ref="A15:F15"/>
    <mergeCell ref="A16:A17"/>
    <mergeCell ref="A27:A28"/>
    <mergeCell ref="B16:C16"/>
    <mergeCell ref="D16:E16"/>
    <mergeCell ref="A25:F25"/>
    <mergeCell ref="A26:F26"/>
    <mergeCell ref="B27:C27"/>
    <mergeCell ref="D27:E27"/>
    <mergeCell ref="A2:F2"/>
    <mergeCell ref="A3:F3"/>
    <mergeCell ref="A4:F4"/>
    <mergeCell ref="B5:C5"/>
    <mergeCell ref="D5:E5"/>
    <mergeCell ref="A5:A6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APDL</dc:creator>
  <cp:lastModifiedBy>Nelson Silva</cp:lastModifiedBy>
  <cp:lastPrinted>2026-03-09T17:05:03Z</cp:lastPrinted>
  <dcterms:created xsi:type="dcterms:W3CDTF">2004-09-15T11:21:37Z</dcterms:created>
  <dcterms:modified xsi:type="dcterms:W3CDTF">2026-03-09T17:05:37Z</dcterms:modified>
</cp:coreProperties>
</file>