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3_2026 PTLEI\"/>
    </mc:Choice>
  </mc:AlternateContent>
  <xr:revisionPtr revIDLastSave="0" documentId="13_ncr:1_{DE13F869-A79E-419E-962A-523E5F6CF23C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<sst xmlns="http://schemas.openxmlformats.org/spreadsheetml/2006/main" count="49" uniqueCount="31">
  <si>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</si>
  <si>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</si>
  <si>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</si>
  <si>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</si>
  <si>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</si>
  <si>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</si>
  <si>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</si>
  <si>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</si>
  <si>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</si>
  <si>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</si>
  <si>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</si>
  <si>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</si>
  <si>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</si>
  <si>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</si>
  <si>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</si>
  <si>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</si>
  <si>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</si>
  <si>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</si>
  <si>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</si>
  <si>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</si>
  <si>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</si>
  <si>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</si>
  <si>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</si>
  <si>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</si>
  <si>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</si>
  <si>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</si>
  <si>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</si>
  <si>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2025</t>
  </si>
  <si>
    <t>2026</t>
  </si>
  <si>
    <t>MARÇO</t>
  </si>
  <si>
    <t>JANEIRO/MARÇO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</si>
</sst>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workbookViewId="0">
      <selection activeCell="D34" sqref="D34"/>
    </sheetView>
  </sheetViews>
  <sheetFormatPr defaultColWidth="12.54296875" defaultRowHeight="15" customHeight="1" x14ac:dyDescent="0.25"/>
  <cols>
    <col min="1" max="1" width="1" hidden="1" customWidth="1" collapsed="1"/>
    <col min="2" max="2" width="27.6328125" customWidth="1" collapsed="1"/>
    <col min="3" max="5" width="8.81640625" customWidth="1" collapsed="1"/>
    <col min="6" max="8" width="10.26953125" customWidth="1" collapsed="1"/>
    <col min="9" max="11" width="8.81640625" customWidth="1" collapsed="1"/>
    <col min="12" max="14" width="10.26953125" customWidth="1" collapsed="1"/>
    <col min="15" max="15" width="5.7265625" customWidth="1" collapsed="1"/>
    <col min="16" max="16" width="8.54296875" customWidth="1" collapsed="1"/>
    <col min="17" max="17" width="5.1796875" customWidth="1" collapsed="1"/>
    <col min="18" max="26" width="8.54296875" customWidth="1" collapsed="1"/>
  </cols>
  <sheetData>
    <row r="1" spans="1:26" ht="2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5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5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5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5">
      <c r="A9" s="1"/>
      <c r="B9" s="4" t="s">
        <v>8</v>
      </c>
      <c r="C9" s="5">
        <f t="shared" ref="C9:N9" si="0">SUM(C10:C13)</f>
        <v>17400</v>
      </c>
      <c r="D9" s="5">
        <f t="shared" si="0"/>
        <v>18440</v>
      </c>
      <c r="E9" s="5">
        <f t="shared" si="0"/>
        <v>35840</v>
      </c>
      <c r="F9" s="5">
        <f t="shared" si="0"/>
        <v>48303</v>
      </c>
      <c r="G9" s="5">
        <f t="shared" si="0"/>
        <v>50615</v>
      </c>
      <c r="H9" s="5">
        <f t="shared" si="0"/>
        <v>98918</v>
      </c>
      <c r="I9" s="5">
        <f t="shared" si="0"/>
        <v>20744</v>
      </c>
      <c r="J9" s="5">
        <f t="shared" si="0"/>
        <v>20690</v>
      </c>
      <c r="K9" s="5">
        <f t="shared" si="0"/>
        <v>41434</v>
      </c>
      <c r="L9" s="5">
        <f t="shared" si="0"/>
        <v>49814</v>
      </c>
      <c r="M9" s="5">
        <f t="shared" si="0"/>
        <v>53419</v>
      </c>
      <c r="N9" s="5">
        <f t="shared" si="0"/>
        <v>103233</v>
      </c>
      <c r="O9" s="6">
        <f t="shared" ref="O9:Q9" si="1">IFERROR((L9-F9)/F9,"-")</f>
        <v>3.1281700929548892E-2</v>
      </c>
      <c r="P9" s="6">
        <f t="shared" si="1"/>
        <v>5.5398597253778527E-2</v>
      </c>
      <c r="Q9" s="6">
        <f t="shared" si="1"/>
        <v>4.3621989931054005E-2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7" t="s">
        <v>9</v>
      </c>
      <c r="C10" s="7">
        <v>6164</v>
      </c>
      <c r="D10" s="7">
        <v>6127</v>
      </c>
      <c r="E10" s="7">
        <v>12291</v>
      </c>
      <c r="F10" s="7">
        <v>16290</v>
      </c>
      <c r="G10" s="7">
        <v>17105</v>
      </c>
      <c r="H10" s="7">
        <v>33395</v>
      </c>
      <c r="I10" s="7">
        <v>6599</v>
      </c>
      <c r="J10" s="7">
        <v>6500</v>
      </c>
      <c r="K10" s="7">
        <v>13099</v>
      </c>
      <c r="L10" s="7">
        <v>15561</v>
      </c>
      <c r="M10" s="7">
        <v>16691</v>
      </c>
      <c r="N10" s="7">
        <v>32252</v>
      </c>
      <c r="O10" s="8">
        <f t="shared" ref="O10:Q10" si="2">IFERROR((L10-F10)/F10,"-")</f>
        <v>-4.4751381215469614E-2</v>
      </c>
      <c r="P10" s="8">
        <f t="shared" si="2"/>
        <v>-2.4203449283835134E-2</v>
      </c>
      <c r="Q10" s="8">
        <f t="shared" si="2"/>
        <v>-3.4226680640814494E-2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9" t="s">
        <v>10</v>
      </c>
      <c r="C11" s="10">
        <v>326</v>
      </c>
      <c r="D11" s="10">
        <v>369</v>
      </c>
      <c r="E11" s="10">
        <v>695</v>
      </c>
      <c r="F11" s="10">
        <v>853</v>
      </c>
      <c r="G11" s="10">
        <v>1022</v>
      </c>
      <c r="H11" s="10">
        <v>1875</v>
      </c>
      <c r="I11" s="10">
        <v>654</v>
      </c>
      <c r="J11" s="10">
        <v>448</v>
      </c>
      <c r="K11" s="10">
        <v>1102</v>
      </c>
      <c r="L11" s="10">
        <v>1344</v>
      </c>
      <c r="M11" s="10">
        <v>1025</v>
      </c>
      <c r="N11" s="10">
        <v>2369</v>
      </c>
      <c r="O11" s="11">
        <f t="shared" ref="O11:Q11" si="3">IFERROR((L11-F11)/F11,"-")</f>
        <v>0.57561547479484176</v>
      </c>
      <c r="P11" s="11">
        <f t="shared" si="3"/>
        <v>2.9354207436399216E-3</v>
      </c>
      <c r="Q11" s="11">
        <f t="shared" si="3"/>
        <v>0.26346666666666668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7" t="s">
        <v>11</v>
      </c>
      <c r="C12" s="7">
        <v>8976</v>
      </c>
      <c r="D12" s="7">
        <v>10197</v>
      </c>
      <c r="E12" s="7">
        <v>19173</v>
      </c>
      <c r="F12" s="7">
        <v>25811</v>
      </c>
      <c r="G12" s="7">
        <v>27847</v>
      </c>
      <c r="H12" s="7">
        <v>53658</v>
      </c>
      <c r="I12" s="7">
        <v>11320</v>
      </c>
      <c r="J12" s="7">
        <v>11993</v>
      </c>
      <c r="K12" s="7">
        <v>23313</v>
      </c>
      <c r="L12" s="7">
        <v>28084</v>
      </c>
      <c r="M12" s="7">
        <v>31293</v>
      </c>
      <c r="N12" s="7">
        <v>59377</v>
      </c>
      <c r="O12" s="8">
        <f t="shared" ref="O12:Q12" si="4">IFERROR((L12-F12)/F12,"-")</f>
        <v>8.8063228855914139E-2</v>
      </c>
      <c r="P12" s="8">
        <f t="shared" si="4"/>
        <v>0.12374762092864582</v>
      </c>
      <c r="Q12" s="8">
        <f t="shared" si="4"/>
        <v>0.10658242946065824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9" t="s">
        <v>12</v>
      </c>
      <c r="C13" s="10">
        <v>1934</v>
      </c>
      <c r="D13" s="10">
        <v>1747</v>
      </c>
      <c r="E13" s="10">
        <v>3681</v>
      </c>
      <c r="F13" s="10">
        <v>5349</v>
      </c>
      <c r="G13" s="10">
        <v>4641</v>
      </c>
      <c r="H13" s="10">
        <v>9990</v>
      </c>
      <c r="I13" s="10">
        <v>2171</v>
      </c>
      <c r="J13" s="10">
        <v>1749</v>
      </c>
      <c r="K13" s="10">
        <v>3920</v>
      </c>
      <c r="L13" s="10">
        <v>4825</v>
      </c>
      <c r="M13" s="10">
        <v>4410</v>
      </c>
      <c r="N13" s="10">
        <v>9235</v>
      </c>
      <c r="O13" s="11">
        <f t="shared" ref="O13:Q13" si="5">IFERROR((L13-F13)/F13,"-")</f>
        <v>-9.7962235931949901E-2</v>
      </c>
      <c r="P13" s="11">
        <f t="shared" si="5"/>
        <v>-4.9773755656108594E-2</v>
      </c>
      <c r="Q13" s="11">
        <f t="shared" si="5"/>
        <v>-7.5575575575575579E-2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5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3" t="s">
        <v>14</v>
      </c>
      <c r="C15" s="7">
        <v>13029</v>
      </c>
      <c r="D15" s="7">
        <v>11547</v>
      </c>
      <c r="E15" s="7">
        <v>24576</v>
      </c>
      <c r="F15" s="7">
        <v>36236</v>
      </c>
      <c r="G15" s="7">
        <v>32779</v>
      </c>
      <c r="H15" s="7">
        <v>69015</v>
      </c>
      <c r="I15" s="7">
        <v>15423</v>
      </c>
      <c r="J15" s="7">
        <v>13311</v>
      </c>
      <c r="K15" s="7">
        <v>28734</v>
      </c>
      <c r="L15" s="7">
        <v>38612</v>
      </c>
      <c r="M15" s="7">
        <v>34394</v>
      </c>
      <c r="N15" s="7">
        <v>73006</v>
      </c>
      <c r="O15" s="8">
        <f t="shared" ref="O15:Q15" si="6">IFERROR((L15-F15)/F15,"-")</f>
        <v>6.5570151230820176E-2</v>
      </c>
      <c r="P15" s="8">
        <f t="shared" si="6"/>
        <v>4.9269349278501483E-2</v>
      </c>
      <c r="Q15" s="8">
        <f t="shared" si="6"/>
        <v>5.7828008403970149E-2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3" t="s">
        <v>15</v>
      </c>
      <c r="C16" s="10">
        <v>2477</v>
      </c>
      <c r="D16" s="10">
        <v>5244</v>
      </c>
      <c r="E16" s="10">
        <v>7721</v>
      </c>
      <c r="F16" s="10">
        <v>6954</v>
      </c>
      <c r="G16" s="10">
        <v>12948</v>
      </c>
      <c r="H16" s="10">
        <v>19902</v>
      </c>
      <c r="I16" s="10">
        <v>3665</v>
      </c>
      <c r="J16" s="10">
        <v>6036</v>
      </c>
      <c r="K16" s="10">
        <v>9701</v>
      </c>
      <c r="L16" s="10">
        <v>7792</v>
      </c>
      <c r="M16" s="10">
        <v>15814</v>
      </c>
      <c r="N16" s="10">
        <v>23606</v>
      </c>
      <c r="O16" s="11">
        <f t="shared" ref="O16:Q16" si="7">IFERROR((L16-F16)/F16,"-")</f>
        <v>0.12050618349151568</v>
      </c>
      <c r="P16" s="11">
        <f t="shared" si="7"/>
        <v>0.22134692616620327</v>
      </c>
      <c r="Q16" s="11">
        <f t="shared" si="7"/>
        <v>0.18611194854788463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5">
      <c r="A18" s="1"/>
      <c r="B18" s="13" t="s">
        <v>14</v>
      </c>
      <c r="C18" s="7">
        <v>1708</v>
      </c>
      <c r="D18" s="7">
        <v>1599</v>
      </c>
      <c r="E18" s="7">
        <v>3307</v>
      </c>
      <c r="F18" s="7">
        <v>4583</v>
      </c>
      <c r="G18" s="7">
        <v>4489</v>
      </c>
      <c r="H18" s="7">
        <v>9072</v>
      </c>
      <c r="I18" s="7">
        <v>1498</v>
      </c>
      <c r="J18" s="7">
        <v>1204</v>
      </c>
      <c r="K18" s="7">
        <v>2702</v>
      </c>
      <c r="L18" s="7">
        <v>3119</v>
      </c>
      <c r="M18" s="7">
        <v>2962</v>
      </c>
      <c r="N18" s="7">
        <v>6081</v>
      </c>
      <c r="O18" s="8">
        <f t="shared" ref="O18:Q18" si="8">IFERROR((L18-F18)/F18,"-")</f>
        <v>-0.31944141392101244</v>
      </c>
      <c r="P18" s="8">
        <f t="shared" si="8"/>
        <v>-0.34016484740476721</v>
      </c>
      <c r="Q18" s="8">
        <f t="shared" si="8"/>
        <v>-0.32969576719576721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13" t="s">
        <v>15</v>
      </c>
      <c r="C19" s="10">
        <v>187</v>
      </c>
      <c r="D19" s="10">
        <v>50</v>
      </c>
      <c r="E19" s="10">
        <v>237</v>
      </c>
      <c r="F19" s="10">
        <v>539</v>
      </c>
      <c r="G19" s="10">
        <v>399</v>
      </c>
      <c r="H19" s="10">
        <v>938</v>
      </c>
      <c r="I19" s="10">
        <v>158</v>
      </c>
      <c r="J19" s="10">
        <v>139</v>
      </c>
      <c r="K19" s="10">
        <v>297</v>
      </c>
      <c r="L19" s="10">
        <v>291</v>
      </c>
      <c r="M19" s="10">
        <v>249</v>
      </c>
      <c r="N19" s="10">
        <v>540</v>
      </c>
      <c r="O19" s="11">
        <f t="shared" ref="O19:Q19" si="9">IFERROR((L19-F19)/F19,"-")</f>
        <v>-0.46011131725417442</v>
      </c>
      <c r="P19" s="11">
        <f t="shared" si="9"/>
        <v>-0.37593984962406013</v>
      </c>
      <c r="Q19" s="11">
        <f t="shared" si="9"/>
        <v>-0.42430703624733473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3" t="s">
        <v>14</v>
      </c>
      <c r="C21" s="14">
        <f t="shared" ref="C21:N21" si="10">SUM(C15+C18)</f>
        <v>14737</v>
      </c>
      <c r="D21" s="14">
        <f t="shared" si="10"/>
        <v>13146</v>
      </c>
      <c r="E21" s="14">
        <f t="shared" si="10"/>
        <v>27883</v>
      </c>
      <c r="F21" s="14">
        <f t="shared" si="10"/>
        <v>40819</v>
      </c>
      <c r="G21" s="14">
        <f t="shared" si="10"/>
        <v>37268</v>
      </c>
      <c r="H21" s="14">
        <f t="shared" si="10"/>
        <v>78087</v>
      </c>
      <c r="I21" s="14">
        <f t="shared" si="10"/>
        <v>16921</v>
      </c>
      <c r="J21" s="14">
        <f t="shared" si="10"/>
        <v>14515</v>
      </c>
      <c r="K21" s="14">
        <f t="shared" si="10"/>
        <v>31436</v>
      </c>
      <c r="L21" s="14">
        <f t="shared" si="10"/>
        <v>41731</v>
      </c>
      <c r="M21" s="14">
        <f t="shared" si="10"/>
        <v>37356</v>
      </c>
      <c r="N21" s="14">
        <f t="shared" si="10"/>
        <v>79087</v>
      </c>
      <c r="O21" s="8">
        <f t="shared" ref="O21:Q21" si="11">IFERROR((L21-F21)/F21,"-")</f>
        <v>2.2342536563855066E-2</v>
      </c>
      <c r="P21" s="8">
        <f t="shared" si="11"/>
        <v>2.3612750885478157E-3</v>
      </c>
      <c r="Q21" s="8">
        <f t="shared" si="11"/>
        <v>1.2806228949761163E-2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3" t="s">
        <v>15</v>
      </c>
      <c r="C22" s="15">
        <f t="shared" ref="C22:N22" si="12">SUM(C16+C19)</f>
        <v>2664</v>
      </c>
      <c r="D22" s="15">
        <f t="shared" si="12"/>
        <v>5294</v>
      </c>
      <c r="E22" s="15">
        <f t="shared" si="12"/>
        <v>7958</v>
      </c>
      <c r="F22" s="15">
        <f t="shared" si="12"/>
        <v>7493</v>
      </c>
      <c r="G22" s="15">
        <f t="shared" si="12"/>
        <v>13347</v>
      </c>
      <c r="H22" s="15">
        <f t="shared" si="12"/>
        <v>20840</v>
      </c>
      <c r="I22" s="15">
        <f t="shared" si="12"/>
        <v>3823</v>
      </c>
      <c r="J22" s="15">
        <f t="shared" si="12"/>
        <v>6175</v>
      </c>
      <c r="K22" s="15">
        <f t="shared" si="12"/>
        <v>9998</v>
      </c>
      <c r="L22" s="15">
        <f t="shared" si="12"/>
        <v>8083</v>
      </c>
      <c r="M22" s="15">
        <f t="shared" si="12"/>
        <v>16063</v>
      </c>
      <c r="N22" s="15">
        <f t="shared" si="12"/>
        <v>24146</v>
      </c>
      <c r="O22" s="11">
        <f t="shared" ref="O22:Q22" si="13">IFERROR((L22-F22)/F22,"-")</f>
        <v>7.874015748031496E-2</v>
      </c>
      <c r="P22" s="11">
        <f t="shared" si="13"/>
        <v>0.20349142129317449</v>
      </c>
      <c r="Q22" s="11">
        <f t="shared" si="13"/>
        <v>0.15863723608445299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1"/>
      <c r="B23" s="16" t="s">
        <v>18</v>
      </c>
      <c r="C23" s="17">
        <v>28714.599999904633</v>
      </c>
      <c r="D23" s="17">
        <v>30821.400000572205</v>
      </c>
      <c r="E23" s="17">
        <v>59536.000000476837</v>
      </c>
      <c r="F23" s="17">
        <v>80651.549999713898</v>
      </c>
      <c r="G23" s="17">
        <v>84269.300001144409</v>
      </c>
      <c r="H23" s="17">
        <v>164920.85000085831</v>
      </c>
      <c r="I23" s="17">
        <v>35083.999999523163</v>
      </c>
      <c r="J23" s="17">
        <v>35086.299999952316</v>
      </c>
      <c r="K23" s="17">
        <v>70170.299999475479</v>
      </c>
      <c r="L23" s="17">
        <v>84549.050000071526</v>
      </c>
      <c r="M23" s="17">
        <v>90715.599999427795</v>
      </c>
      <c r="N23" s="17">
        <v>175264.64999949932</v>
      </c>
      <c r="O23" s="6">
        <f t="shared" ref="O23:Q23" si="14">IFERROR((L23-F23)/F23,"-")</f>
        <v>4.8325171684505182E-2</v>
      </c>
      <c r="P23" s="6">
        <f t="shared" si="14"/>
        <v>7.6496422756518009E-2</v>
      </c>
      <c r="Q23" s="6">
        <f t="shared" si="14"/>
        <v>6.2719783451196026E-2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1"/>
      <c r="B24" s="18" t="s">
        <v>19</v>
      </c>
      <c r="C24" s="5">
        <f t="shared" ref="C24:N24" si="15">SUM(C25:C26)</f>
        <v>339675.22700000001</v>
      </c>
      <c r="D24" s="5">
        <f t="shared" si="15"/>
        <v>324161.18499999988</v>
      </c>
      <c r="E24" s="5">
        <f t="shared" si="15"/>
        <v>663836.41200000001</v>
      </c>
      <c r="F24" s="5">
        <f t="shared" si="15"/>
        <v>949114.91700000013</v>
      </c>
      <c r="G24" s="5">
        <f t="shared" si="15"/>
        <v>922446.7069999997</v>
      </c>
      <c r="H24" s="5">
        <f t="shared" si="15"/>
        <v>1871561.6240000003</v>
      </c>
      <c r="I24" s="5">
        <f t="shared" si="15"/>
        <v>394054.85299999989</v>
      </c>
      <c r="J24" s="5">
        <f t="shared" si="15"/>
        <v>357132.87899999996</v>
      </c>
      <c r="K24" s="5">
        <f t="shared" si="15"/>
        <v>751187.73200000008</v>
      </c>
      <c r="L24" s="5">
        <f t="shared" si="15"/>
        <v>972640.74499999988</v>
      </c>
      <c r="M24" s="5">
        <f t="shared" si="15"/>
        <v>929183.2899999998</v>
      </c>
      <c r="N24" s="5">
        <f t="shared" si="15"/>
        <v>1901824.0349999999</v>
      </c>
      <c r="O24" s="6">
        <f t="shared" ref="O24:Q24" si="16">IFERROR((L24-F24)/F24,"-")</f>
        <v>2.4787122801063027E-2</v>
      </c>
      <c r="P24" s="6">
        <f t="shared" si="16"/>
        <v>7.3029508901483915E-3</v>
      </c>
      <c r="Q24" s="6">
        <f t="shared" si="16"/>
        <v>1.6169604362436751E-2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9" t="s">
        <v>20</v>
      </c>
      <c r="C25" s="10">
        <v>60467.672000000006</v>
      </c>
      <c r="D25" s="10">
        <v>64352.039999999986</v>
      </c>
      <c r="E25" s="10">
        <v>124819.712</v>
      </c>
      <c r="F25" s="10">
        <v>170198.26400000005</v>
      </c>
      <c r="G25" s="10">
        <v>176441.22100000005</v>
      </c>
      <c r="H25" s="10">
        <v>346639.48500000004</v>
      </c>
      <c r="I25" s="10">
        <v>73916.247999999963</v>
      </c>
      <c r="J25" s="10">
        <v>73443.883999999991</v>
      </c>
      <c r="K25" s="10">
        <v>147360.13200000004</v>
      </c>
      <c r="L25" s="10">
        <v>177796.04500000007</v>
      </c>
      <c r="M25" s="10">
        <v>189865.07699999999</v>
      </c>
      <c r="N25" s="10">
        <v>367661.12200000003</v>
      </c>
      <c r="O25" s="11">
        <f t="shared" ref="O25:Q25" si="17">IFERROR((L25-F25)/F25,"-")</f>
        <v>4.464076672368418E-2</v>
      </c>
      <c r="P25" s="11">
        <f t="shared" si="17"/>
        <v>7.6081178331904295E-2</v>
      </c>
      <c r="Q25" s="11">
        <f t="shared" si="17"/>
        <v>6.0644092521658303E-2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9" t="s">
        <v>21</v>
      </c>
      <c r="C26" s="10">
        <v>279207.55499999999</v>
      </c>
      <c r="D26" s="10">
        <v>259809.1449999999</v>
      </c>
      <c r="E26" s="10">
        <v>539016.69999999995</v>
      </c>
      <c r="F26" s="10">
        <v>778916.65300000005</v>
      </c>
      <c r="G26" s="10">
        <v>746005.48599999968</v>
      </c>
      <c r="H26" s="10">
        <v>1524922.1390000002</v>
      </c>
      <c r="I26" s="10">
        <v>320138.60499999992</v>
      </c>
      <c r="J26" s="10">
        <v>283688.99499999994</v>
      </c>
      <c r="K26" s="10">
        <v>603827.6</v>
      </c>
      <c r="L26" s="10">
        <v>794844.69999999984</v>
      </c>
      <c r="M26" s="10">
        <v>739318.21299999987</v>
      </c>
      <c r="N26" s="10">
        <v>1534162.9129999999</v>
      </c>
      <c r="O26" s="11">
        <f t="shared" ref="O26:Q26" si="18">IFERROR((L26-F26)/F26,"-")</f>
        <v>2.0448974789090545E-2</v>
      </c>
      <c r="P26" s="11">
        <f t="shared" si="18"/>
        <v>-8.964107001218238E-3</v>
      </c>
      <c r="Q26" s="11">
        <f t="shared" si="18"/>
        <v>6.0598333276606336E-3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1"/>
      <c r="B28" s="4" t="s">
        <v>23</v>
      </c>
      <c r="C28" s="5">
        <f t="shared" ref="C28:N28" si="19">SUM(C29:C30)</f>
        <v>15882</v>
      </c>
      <c r="D28" s="5">
        <f t="shared" si="19"/>
        <v>16932</v>
      </c>
      <c r="E28" s="5">
        <f t="shared" si="19"/>
        <v>32814</v>
      </c>
      <c r="F28" s="5">
        <f t="shared" si="19"/>
        <v>44444</v>
      </c>
      <c r="G28" s="5">
        <f t="shared" si="19"/>
        <v>46641</v>
      </c>
      <c r="H28" s="5">
        <f t="shared" si="19"/>
        <v>91085</v>
      </c>
      <c r="I28" s="5">
        <f t="shared" si="19"/>
        <v>19248</v>
      </c>
      <c r="J28" s="5">
        <f t="shared" si="19"/>
        <v>19462</v>
      </c>
      <c r="K28" s="5">
        <f t="shared" si="19"/>
        <v>38710</v>
      </c>
      <c r="L28" s="5">
        <f t="shared" si="19"/>
        <v>46407</v>
      </c>
      <c r="M28" s="5">
        <f t="shared" si="19"/>
        <v>50137</v>
      </c>
      <c r="N28" s="5">
        <f t="shared" si="19"/>
        <v>96544</v>
      </c>
      <c r="O28" s="6">
        <f t="shared" ref="O28:Q28" si="20">IFERROR((L28-F28)/F28,"-")</f>
        <v>4.4167941679416796E-2</v>
      </c>
      <c r="P28" s="6">
        <f t="shared" si="20"/>
        <v>7.495551124547073E-2</v>
      </c>
      <c r="Q28" s="6">
        <f t="shared" si="20"/>
        <v>5.993302958774771E-2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9" t="s">
        <v>24</v>
      </c>
      <c r="C29" s="7">
        <v>4190</v>
      </c>
      <c r="D29" s="7">
        <v>4356</v>
      </c>
      <c r="E29" s="7">
        <v>8546</v>
      </c>
      <c r="F29" s="7">
        <v>11498</v>
      </c>
      <c r="G29" s="7">
        <v>10709</v>
      </c>
      <c r="H29" s="7">
        <v>22207</v>
      </c>
      <c r="I29" s="7">
        <v>4126</v>
      </c>
      <c r="J29" s="7">
        <v>3896</v>
      </c>
      <c r="K29" s="7">
        <v>8022</v>
      </c>
      <c r="L29" s="7">
        <v>11281</v>
      </c>
      <c r="M29" s="7">
        <v>11132</v>
      </c>
      <c r="N29" s="7">
        <v>22413</v>
      </c>
      <c r="O29" s="8">
        <f t="shared" ref="O29:Q29" si="21">IFERROR((L29-F29)/F29,"-")</f>
        <v>-1.8872847451730734E-2</v>
      </c>
      <c r="P29" s="8">
        <f t="shared" si="21"/>
        <v>3.949948641329723E-2</v>
      </c>
      <c r="Q29" s="8">
        <f t="shared" si="21"/>
        <v>9.2763543026973469E-3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9" t="s">
        <v>25</v>
      </c>
      <c r="C30" s="7">
        <v>11692</v>
      </c>
      <c r="D30" s="7">
        <v>12576</v>
      </c>
      <c r="E30" s="7">
        <v>24268</v>
      </c>
      <c r="F30" s="7">
        <v>32946</v>
      </c>
      <c r="G30" s="7">
        <v>35932</v>
      </c>
      <c r="H30" s="7">
        <v>68878</v>
      </c>
      <c r="I30" s="7">
        <v>15122</v>
      </c>
      <c r="J30" s="7">
        <v>15566</v>
      </c>
      <c r="K30" s="7">
        <v>30688</v>
      </c>
      <c r="L30" s="7">
        <v>35126</v>
      </c>
      <c r="M30" s="7">
        <v>39005</v>
      </c>
      <c r="N30" s="7">
        <v>74131</v>
      </c>
      <c r="O30" s="8">
        <f t="shared" ref="O30:Q30" si="22">IFERROR((L30-F30)/F30,"-")</f>
        <v>6.6168882413646574E-2</v>
      </c>
      <c r="P30" s="8">
        <f t="shared" si="22"/>
        <v>8.5522653901814544E-2</v>
      </c>
      <c r="Q30" s="8">
        <f t="shared" si="22"/>
        <v>7.6265280641133595E-2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1"/>
      <c r="B31" s="16" t="s">
        <v>26</v>
      </c>
      <c r="C31" s="20">
        <v>1518</v>
      </c>
      <c r="D31" s="20">
        <v>1508</v>
      </c>
      <c r="E31" s="20">
        <v>3026</v>
      </c>
      <c r="F31" s="20">
        <v>3859</v>
      </c>
      <c r="G31" s="20">
        <v>3974</v>
      </c>
      <c r="H31" s="20">
        <v>7833</v>
      </c>
      <c r="I31" s="20">
        <v>1496</v>
      </c>
      <c r="J31" s="20">
        <v>1228</v>
      </c>
      <c r="K31" s="20">
        <v>2724</v>
      </c>
      <c r="L31" s="20">
        <v>3407</v>
      </c>
      <c r="M31" s="20">
        <v>3282</v>
      </c>
      <c r="N31" s="20">
        <v>6689</v>
      </c>
      <c r="O31" s="6">
        <f t="shared" ref="O31:Q31" si="23">IFERROR((L31-F31)/F31,"-")</f>
        <v>-0.11712878984192795</v>
      </c>
      <c r="P31" s="6">
        <f t="shared" si="23"/>
        <v>-0.17413185707096124</v>
      </c>
      <c r="Q31" s="6">
        <f t="shared" si="23"/>
        <v>-0.14604876803268224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2026-04-16T09:52:14Z</cp:lastPrinted>
  <dcterms:created xsi:type="dcterms:W3CDTF">2010-03-23T10:34:53Z</dcterms:created>
  <dcterms:modified xsi:type="dcterms:W3CDTF">2026-04-16T09:52:31Z</dcterms:modified>
</cp:coreProperties>
</file>