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png" Extension="pn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>
    <mc:Choice Requires="x15">
      <x15ac:absPath xmlns:x15ac="http://schemas.microsoft.com/office/spreadsheetml/2010/11/ac" url="C:\Users\franc\Downloads\renomenclaturaparaosmapasdoboletim\"/>
    </mc:Choice>
  </mc:AlternateContent>
  <xr:revisionPtr revIDLastSave="0" documentId="13_ncr:1_{9BB84A13-6146-4CAB-A421-60E1504CA0E8}" xr6:coauthVersionLast="47" xr6:coauthVersionMax="47" xr10:uidLastSave="{00000000-0000-0000-0000-000000000000}"/>
  <bookViews>
    <workbookView xWindow="-120" yWindow="-120" windowWidth="38640" windowHeight="15720" xr2:uid="{00000000-000D-0000-FFFF-FFFF00000000}" activeTab="0"/>
  </bookViews>
  <sheets>
    <sheet name="Sheet 1" sheetId="1" r:id="rId1"/>
  </sheets>
  <definedNames>
    <definedName name="_xlnm.Print_Area" localSheetId="0">'Sheet 1'!$A$1:$K$39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RTzeWr298DWKQ/WKeAc7gppBE+ArxWDQAwqECJrz/v8="/>
    </ext>
  </extLst>
</workbook>
</file>

<file path=xl/calcChain.xml><?xml version="1.0" encoding="utf-8"?>
<calcChain xmlns="http://schemas.openxmlformats.org/spreadsheetml/2006/main">
  <c r="I39" i="1" l="1"/>
  <c r="K39" i="1" s="1"/>
  <c r="H39" i="1"/>
  <c r="J39" i="1" s="1"/>
  <c r="G39" i="1"/>
  <c r="F39" i="1"/>
  <c r="E39" i="1"/>
  <c r="D39" i="1"/>
  <c r="C39" i="1"/>
  <c r="B39" i="1"/>
  <c r="K38" i="1"/>
  <c r="J38" i="1"/>
  <c r="K37" i="1"/>
  <c r="J37" i="1"/>
  <c r="H35" i="1"/>
  <c r="F35" i="1"/>
  <c r="D35" i="1"/>
  <c r="B35" i="1"/>
  <c r="J34" i="1"/>
  <c r="F34" i="1"/>
  <c r="B34" i="1"/>
  <c r="I32" i="1"/>
  <c r="K32" i="1" s="1"/>
  <c r="H32" i="1"/>
  <c r="J32" i="1" s="1"/>
  <c r="G32" i="1"/>
  <c r="F32" i="1"/>
  <c r="E32" i="1"/>
  <c r="D32" i="1"/>
  <c r="C32" i="1"/>
  <c r="B32" i="1"/>
  <c r="K31" i="1"/>
  <c r="J31" i="1"/>
  <c r="K30" i="1"/>
  <c r="J30" i="1"/>
  <c r="K29" i="1"/>
  <c r="J29" i="1"/>
  <c r="K28" i="1"/>
  <c r="J28" i="1"/>
  <c r="K27" i="1"/>
  <c r="J27" i="1"/>
  <c r="K26" i="1"/>
  <c r="J26" i="1"/>
  <c r="K25" i="1"/>
  <c r="J25" i="1"/>
  <c r="K24" i="1"/>
  <c r="J24" i="1"/>
  <c r="K23" i="1"/>
  <c r="J23" i="1"/>
  <c r="K22" i="1"/>
  <c r="J22" i="1"/>
  <c r="K21" i="1"/>
  <c r="J21" i="1"/>
  <c r="K20" i="1"/>
  <c r="J20" i="1"/>
  <c r="K19" i="1"/>
  <c r="J19" i="1"/>
  <c r="K18" i="1"/>
  <c r="J18" i="1"/>
  <c r="K17" i="1"/>
  <c r="J17" i="1"/>
  <c r="K16" i="1"/>
  <c r="J16" i="1"/>
  <c r="K15" i="1"/>
  <c r="J15" i="1"/>
  <c r="K14" i="1"/>
  <c r="J14" i="1"/>
  <c r="K13" i="1"/>
  <c r="J13" i="1"/>
  <c r="K12" i="1"/>
  <c r="J12" i="1"/>
  <c r="K11" i="1"/>
  <c r="J11" i="1"/>
  <c r="K10" i="1"/>
  <c r="J10" i="1"/>
  <c r="K9" i="1"/>
  <c r="J9" i="1"/>
  <c r="K8" i="1"/>
  <c r="J8" i="1"/>
</calcChain>
</file>

<file path=xl/sharedStrings.xml><?xml version="1.0" encoding="utf-8"?>
<sst xmlns="http://schemas.openxmlformats.org/spreadsheetml/2006/main" count="63" uniqueCount="38">
  <si>
    <t>Movimento de Navios Segundo o Tipo e a Bandeira</t>
  </si>
  <si>
    <t>Navios</t>
  </si>
  <si>
    <t>VARIAÇÃO
ACUMULADA</t>
  </si>
  <si>
    <t>Nº</t>
  </si>
  <si>
    <t>GT</t>
  </si>
  <si>
    <t>TOTAL</t>
  </si>
  <si>
    <t>Bandeira</t>
  </si>
  <si>
    <t>ESTRANGEIROS</t>
  </si>
  <si>
    <t>NACIONAIS</t>
  </si>
  <si>
    <t>Porto de Leixões</t>
  </si>
  <si>
    <t>2025</t>
  </si>
  <si>
    <t>2026</t>
  </si>
  <si>
    <t>2025/2026</t>
  </si>
  <si>
    <t>MAIO</t>
  </si>
  <si>
    <t>JANEIRO/MAIO</t>
  </si>
  <si>
    <t>ABASTECIMENTO AO LARGO</t>
  </si>
  <si>
    <t>C.GERAL SINGLE-DECKER</t>
  </si>
  <si>
    <t>CARGA GERAL N.D.</t>
  </si>
  <si>
    <t>CRUZEIROS</t>
  </si>
  <si>
    <t>DRAGA</t>
  </si>
  <si>
    <t>GRANELEIRO</t>
  </si>
  <si>
    <t>INVESTIGAÇÃO/ EXPLORACÃO</t>
  </si>
  <si>
    <t>NAVIO MISTO (C.GERAL E CONTENORES)</t>
  </si>
  <si>
    <t>NAVIO RO-RO E CONTENTORES</t>
  </si>
  <si>
    <t>NAVIO-TANQUE PRODUT.QUIMICOS</t>
  </si>
  <si>
    <t>NAVIOS DE GUERRA</t>
  </si>
  <si>
    <t xml:space="preserve">OUTROS NAVIOS E EMBARCAÇÕES </t>
  </si>
  <si>
    <t>OUTROS NAVIOS RO-RO</t>
  </si>
  <si>
    <t>OUTROS NAVIOS-TANQUE</t>
  </si>
  <si>
    <t>OUTROS TRANSPORTAD.ESPECIALIZADOS</t>
  </si>
  <si>
    <t>PASSAGEIROS</t>
  </si>
  <si>
    <t>PETROLEIRO</t>
  </si>
  <si>
    <t>PORTA-CONTENTORES INTEGRAL</t>
  </si>
  <si>
    <t>REBOCADOR</t>
  </si>
  <si>
    <t>TRANSPORTADOR GAS LIQUEFEITO</t>
  </si>
  <si>
    <t>TRANSPORTADOR VEICULOS</t>
  </si>
  <si>
    <t>Estrangeiros</t>
  </si>
  <si>
    <t>Nacionais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</si>
</sst>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\ ###\ ###;#\ ###\ ###;0"/>
    <numFmt numFmtId="165" formatCode="#\ ###\ ###;#\ ###\ ###.##;0"/>
  </numFmts>
  <fonts count="7" x14ac:knownFonts="1">
    <font>
      <sz val="10"/>
      <color rgb="FF000000"/>
      <name val="Arial"/>
      <scheme val="minor"/>
    </font>
    <font>
      <sz val="6"/>
      <color rgb="FF000000"/>
      <name val="Arial"/>
    </font>
    <font>
      <b/>
      <sz val="14"/>
      <color rgb="FF000084"/>
      <name val="Tahoma"/>
    </font>
    <font>
      <sz val="10"/>
      <name val="Arial"/>
    </font>
    <font>
      <b/>
      <sz val="12"/>
      <color rgb="FF000084"/>
      <name val="Tahoma"/>
    </font>
    <font>
      <b/>
      <sz val="8"/>
      <color rgb="FFFFFFFF"/>
      <name val="Tahoma"/>
    </font>
    <font>
      <sz val="8"/>
      <color rgb="FF000000"/>
      <name val="Tahoma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84"/>
        <bgColor rgb="FF000084"/>
      </patternFill>
    </fill>
    <fill>
      <patternFill patternType="solid">
        <fgColor rgb="FFF0F0F4"/>
        <bgColor rgb="FFF0F0F4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/>
      <top style="thin">
        <color rgb="FFCACAD9"/>
      </top>
      <bottom style="thin">
        <color rgb="FFCACAD9"/>
      </bottom>
      <diagonal/>
    </border>
    <border>
      <left/>
      <right/>
      <top style="thin">
        <color rgb="FFCACAD9"/>
      </top>
      <bottom style="thin">
        <color rgb="FFCACAD9"/>
      </bottom>
      <diagonal/>
    </border>
    <border>
      <left/>
      <right style="thin">
        <color rgb="FFCACAD9"/>
      </right>
      <top style="thin">
        <color rgb="FFCACAD9"/>
      </top>
      <bottom style="thin">
        <color rgb="FFCACAD9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horizontal="left"/>
    </xf>
    <xf numFmtId="49" fontId="5" fillId="3" borderId="11" xfId="0" applyNumberFormat="1" applyFont="1" applyFill="1" applyBorder="1" applyAlignment="1">
      <alignment horizontal="center" vertical="center"/>
    </xf>
    <xf numFmtId="49" fontId="6" fillId="2" borderId="11" xfId="0" applyNumberFormat="1" applyFont="1" applyFill="1" applyBorder="1" applyAlignment="1">
      <alignment horizontal="left" vertical="center"/>
    </xf>
    <xf numFmtId="164" fontId="6" fillId="4" borderId="12" xfId="0" applyNumberFormat="1" applyFont="1" applyFill="1" applyBorder="1" applyAlignment="1">
      <alignment horizontal="right" vertical="center"/>
    </xf>
    <xf numFmtId="165" fontId="6" fillId="4" borderId="12" xfId="0" applyNumberFormat="1" applyFont="1" applyFill="1" applyBorder="1" applyAlignment="1">
      <alignment horizontal="right" vertical="center"/>
    </xf>
    <xf numFmtId="9" fontId="6" fillId="4" borderId="12" xfId="0" applyNumberFormat="1" applyFont="1" applyFill="1" applyBorder="1" applyAlignment="1">
      <alignment horizontal="right" vertical="center"/>
    </xf>
    <xf numFmtId="164" fontId="6" fillId="2" borderId="12" xfId="0" applyNumberFormat="1" applyFont="1" applyFill="1" applyBorder="1" applyAlignment="1">
      <alignment horizontal="right" vertical="center"/>
    </xf>
    <xf numFmtId="165" fontId="6" fillId="2" borderId="12" xfId="0" applyNumberFormat="1" applyFont="1" applyFill="1" applyBorder="1" applyAlignment="1">
      <alignment horizontal="right" vertical="center"/>
    </xf>
    <xf numFmtId="49" fontId="5" fillId="3" borderId="12" xfId="0" applyNumberFormat="1" applyFont="1" applyFill="1" applyBorder="1" applyAlignment="1">
      <alignment horizontal="right" vertical="center"/>
    </xf>
    <xf numFmtId="164" fontId="5" fillId="3" borderId="12" xfId="0" applyNumberFormat="1" applyFont="1" applyFill="1" applyBorder="1" applyAlignment="1">
      <alignment horizontal="right" vertical="center"/>
    </xf>
    <xf numFmtId="9" fontId="5" fillId="3" borderId="12" xfId="0" applyNumberFormat="1" applyFont="1" applyFill="1" applyBorder="1" applyAlignment="1">
      <alignment horizontal="right" vertical="center"/>
    </xf>
    <xf numFmtId="0" fontId="6" fillId="4" borderId="12" xfId="0" applyFont="1" applyFill="1" applyBorder="1" applyAlignment="1">
      <alignment horizontal="right" vertical="center"/>
    </xf>
    <xf numFmtId="0" fontId="6" fillId="2" borderId="12" xfId="0" applyFont="1" applyFill="1" applyBorder="1" applyAlignment="1">
      <alignment horizontal="right" vertical="center"/>
    </xf>
    <xf numFmtId="49" fontId="5" fillId="3" borderId="5" xfId="0" applyNumberFormat="1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1" fontId="5" fillId="3" borderId="6" xfId="0" applyNumberFormat="1" applyFont="1" applyFill="1" applyBorder="1" applyAlignment="1">
      <alignment horizontal="center" vertical="center"/>
    </xf>
    <xf numFmtId="0" fontId="3" fillId="0" borderId="7" xfId="0" applyFont="1" applyBorder="1"/>
    <xf numFmtId="0" fontId="3" fillId="0" borderId="8" xfId="0" applyFont="1" applyBorder="1"/>
    <xf numFmtId="49" fontId="5" fillId="3" borderId="6" xfId="0" applyNumberFormat="1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49" fontId="2" fillId="2" borderId="2" xfId="0" applyNumberFormat="1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49" fontId="4" fillId="2" borderId="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5" Target="metadata" Type="http://customschemas.google.com/relationships/workbookmetadata"/><Relationship Id="rId6" Target="theme/theme1.xml" Type="http://schemas.openxmlformats.org/officeDocument/2006/relationships/theme"/><Relationship Id="rId7" Target="styles.xml" Type="http://schemas.openxmlformats.org/officeDocument/2006/relationships/styles"/><Relationship Id="rId8" Target="sharedStrings.xml" Type="http://schemas.openxmlformats.org/officeDocument/2006/relationships/sharedStrings"/><Relationship Id="rId9" Target="calcChain.xml" Type="http://schemas.openxmlformats.org/officeDocument/2006/relationships/calcChain"/></Relationships>
</file>

<file path=xl/drawings/_rels/vmlDrawing1.v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vmlDrawing1.vml" Type="http://schemas.openxmlformats.org/officeDocument/2006/relationships/vml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true" workbookViewId="0">
      <selection activeCell="A2" sqref="A2:K2"/>
    </sheetView>
  </sheetViews>
  <sheetFormatPr defaultColWidth="12.5703125" defaultRowHeight="15" customHeight="1" x14ac:dyDescent="0.2"/>
  <cols>
    <col min="1" max="1" customWidth="true" width="26.42578125" collapsed="true"/>
    <col min="2" max="2" customWidth="true" width="5.42578125" collapsed="true"/>
    <col min="3" max="3" customWidth="true" width="10.0" collapsed="true"/>
    <col min="4" max="4" customWidth="true" width="5.85546875" collapsed="true"/>
    <col min="5" max="5" customWidth="true" width="11.140625" collapsed="true"/>
    <col min="6" max="6" customWidth="true" width="5.42578125" collapsed="true"/>
    <col min="7" max="7" customWidth="true" width="10.0" collapsed="true"/>
    <col min="8" max="8" customWidth="true" width="5.85546875" collapsed="true"/>
    <col min="9" max="9" customWidth="true" width="11.140625" collapsed="true"/>
    <col min="10" max="10" customWidth="true" width="9.5703125" collapsed="true"/>
    <col min="11" max="11" customWidth="true" width="7.28515625" collapsed="true"/>
    <col min="12" max="26" customWidth="true" width="8.5703125" collapsed="true"/>
  </cols>
  <sheetData>
    <row r="1" spans="1:26" ht="12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8" customHeight="1" x14ac:dyDescent="0.2">
      <c r="A2" s="22" t="s">
        <v>9</v>
      </c>
      <c r="B2" s="23"/>
      <c r="C2" s="23"/>
      <c r="D2" s="23"/>
      <c r="E2" s="23"/>
      <c r="F2" s="23"/>
      <c r="G2" s="23"/>
      <c r="H2" s="23"/>
      <c r="I2" s="23"/>
      <c r="J2" s="23"/>
      <c r="K2" s="24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0.25" customHeight="1" x14ac:dyDescent="0.2">
      <c r="A3" s="25" t="s">
        <v>0</v>
      </c>
      <c r="B3" s="23"/>
      <c r="C3" s="23"/>
      <c r="D3" s="23"/>
      <c r="E3" s="23"/>
      <c r="F3" s="23"/>
      <c r="G3" s="23"/>
      <c r="H3" s="23"/>
      <c r="I3" s="23"/>
      <c r="J3" s="23"/>
      <c r="K3" s="24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6.7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8" customHeight="1" x14ac:dyDescent="0.2">
      <c r="A5" s="14" t="s">
        <v>1</v>
      </c>
      <c r="B5" s="17" t="s">
        <v>10</v>
      </c>
      <c r="C5" s="18"/>
      <c r="D5" s="18"/>
      <c r="E5" s="19"/>
      <c r="F5" s="17" t="s">
        <v>11</v>
      </c>
      <c r="G5" s="18"/>
      <c r="H5" s="18"/>
      <c r="I5" s="19"/>
      <c r="J5" s="20" t="s">
        <v>12</v>
      </c>
      <c r="K5" s="19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2.5" customHeight="1" x14ac:dyDescent="0.2">
      <c r="A6" s="15"/>
      <c r="B6" s="20" t="s">
        <v>13</v>
      </c>
      <c r="C6" s="19" t="s">
        <v>14</v>
      </c>
      <c r="D6" s="20" t="s">
        <v>14</v>
      </c>
      <c r="E6" s="19" t="s">
        <v>14</v>
      </c>
      <c r="F6" s="20" t="s">
        <v>13</v>
      </c>
      <c r="G6" s="19"/>
      <c r="H6" s="20" t="s">
        <v>14</v>
      </c>
      <c r="I6" s="19"/>
      <c r="J6" s="21" t="s">
        <v>2</v>
      </c>
      <c r="K6" s="19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8" customHeight="1" x14ac:dyDescent="0.2">
      <c r="A7" s="16"/>
      <c r="B7" s="2" t="s">
        <v>3</v>
      </c>
      <c r="C7" s="2" t="s">
        <v>4</v>
      </c>
      <c r="D7" s="2" t="s">
        <v>3</v>
      </c>
      <c r="E7" s="2" t="s">
        <v>4</v>
      </c>
      <c r="F7" s="2" t="s">
        <v>3</v>
      </c>
      <c r="G7" s="2" t="s">
        <v>4</v>
      </c>
      <c r="H7" s="2" t="s">
        <v>3</v>
      </c>
      <c r="I7" s="2" t="s">
        <v>4</v>
      </c>
      <c r="J7" s="2" t="s">
        <v>3</v>
      </c>
      <c r="K7" s="2" t="s">
        <v>4</v>
      </c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6.5" customHeight="1" x14ac:dyDescent="0.2">
      <c r="A8" s="3" t="s">
        <v>15</v>
      </c>
      <c r="B8" s="4" t="n">
        <v>2.0</v>
      </c>
      <c r="C8" s="4" t="n">
        <v>4746.0</v>
      </c>
      <c r="D8" s="4" t="n">
        <v>3.0</v>
      </c>
      <c r="E8" s="4" t="n">
        <v>9344.0</v>
      </c>
      <c r="F8" s="4" t="n">
        <v>6.0</v>
      </c>
      <c r="G8" s="4" t="n">
        <v>44896.0</v>
      </c>
      <c r="H8" s="5" t="n">
        <v>9.0</v>
      </c>
      <c r="I8" s="4" t="n">
        <v>52225.0</v>
      </c>
      <c r="J8" s="6" t="n">
        <f t="shared" ref="J8:K8" si="0">IFERROR((H8-D8)/D8,"-")</f>
        <v>2.0</v>
      </c>
      <c r="K8" s="6" t="n">
        <f t="shared" si="0"/>
        <v>4.5891481164383565</v>
      </c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6.5" customHeight="1" x14ac:dyDescent="0.2">
      <c r="A9" s="3" t="s">
        <v>16</v>
      </c>
      <c r="B9" s="7" t="n">
        <v>1.0</v>
      </c>
      <c r="C9" s="7" t="n">
        <v>2999.0</v>
      </c>
      <c r="D9" s="7" t="n">
        <v>7.0</v>
      </c>
      <c r="E9" s="7" t="n">
        <v>19873.0</v>
      </c>
      <c r="F9" s="7" t="n">
        <v>2.0</v>
      </c>
      <c r="G9" s="7" t="n">
        <v>8212.0</v>
      </c>
      <c r="H9" s="8" t="n">
        <v>5.0</v>
      </c>
      <c r="I9" s="7" t="n">
        <v>19159.0</v>
      </c>
      <c r="J9" s="6" t="n">
        <f t="shared" ref="J9:K9" si="1">IFERROR((H9-D9)/D9,"-")</f>
        <v>-0.2857142857142857</v>
      </c>
      <c r="K9" s="6" t="n">
        <f t="shared" si="1"/>
        <v>-0.03592814371257485</v>
      </c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6.5" customHeight="1" x14ac:dyDescent="0.2">
      <c r="A10" s="3" t="s">
        <v>17</v>
      </c>
      <c r="B10" s="4" t="n">
        <v>41.0</v>
      </c>
      <c r="C10" s="4" t="n">
        <v>197415.0</v>
      </c>
      <c r="D10" s="4" t="n">
        <v>191.0</v>
      </c>
      <c r="E10" s="4" t="n">
        <v>1032578.0</v>
      </c>
      <c r="F10" s="4" t="n">
        <v>49.0</v>
      </c>
      <c r="G10" s="4" t="n">
        <v>278592.0</v>
      </c>
      <c r="H10" s="5" t="n">
        <v>199.0</v>
      </c>
      <c r="I10" s="4" t="n">
        <v>958343.0</v>
      </c>
      <c r="J10" s="6" t="n">
        <f t="shared" ref="J10:K10" si="2">IFERROR((H10-D10)/D10,"-")</f>
        <v>0.041884816753926704</v>
      </c>
      <c r="K10" s="6" t="n">
        <f t="shared" si="2"/>
        <v>-0.07189287395237938</v>
      </c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">
      <c r="A11" s="3" t="s">
        <v>18</v>
      </c>
      <c r="B11" s="7" t="n">
        <v>25.0</v>
      </c>
      <c r="C11" s="7" t="n">
        <v>1279911.0</v>
      </c>
      <c r="D11" s="7" t="n">
        <v>57.0</v>
      </c>
      <c r="E11" s="7" t="n">
        <v>3262651.0</v>
      </c>
      <c r="F11" s="7" t="n">
        <v>24.0</v>
      </c>
      <c r="G11" s="7" t="n">
        <v>1375943.0</v>
      </c>
      <c r="H11" s="8" t="n">
        <v>52.0</v>
      </c>
      <c r="I11" s="7" t="n">
        <v>2777027.0</v>
      </c>
      <c r="J11" s="6" t="n">
        <f t="shared" ref="J11:K11" si="3">IFERROR((H11-D11)/D11,"-")</f>
        <v>-0.08771929824561403</v>
      </c>
      <c r="K11" s="6" t="n">
        <f t="shared" si="3"/>
        <v>-0.14884337920298554</v>
      </c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">
      <c r="A12" s="3" t="s">
        <v>19</v>
      </c>
      <c r="B12" s="4" t="n">
        <v>1.0</v>
      </c>
      <c r="C12" s="4" t="n">
        <v>1102.0</v>
      </c>
      <c r="D12" s="4" t="n">
        <v>1.0</v>
      </c>
      <c r="E12" s="4" t="n">
        <v>1102.0</v>
      </c>
      <c r="F12" s="4" t="n">
        <v>1.0</v>
      </c>
      <c r="G12" s="4" t="n">
        <v>1414.0</v>
      </c>
      <c r="H12" s="5" t="n">
        <v>3.0</v>
      </c>
      <c r="I12" s="4" t="n">
        <v>14426.0</v>
      </c>
      <c r="J12" s="6" t="n">
        <f t="shared" ref="J12:K12" si="4">IFERROR((H12-D12)/D12,"-")</f>
        <v>2.0</v>
      </c>
      <c r="K12" s="6" t="n">
        <f t="shared" si="4"/>
        <v>12.090744101633394</v>
      </c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6.5" customHeight="1" x14ac:dyDescent="0.2">
      <c r="A13" s="3" t="s">
        <v>20</v>
      </c>
      <c r="B13" s="7" t="n">
        <v>19.0</v>
      </c>
      <c r="C13" s="7" t="n">
        <v>287345.0</v>
      </c>
      <c r="D13" s="7" t="n">
        <v>61.0</v>
      </c>
      <c r="E13" s="7" t="n">
        <v>1367442.0</v>
      </c>
      <c r="F13" s="7" t="n">
        <v>12.0</v>
      </c>
      <c r="G13" s="7" t="n">
        <v>181711.0</v>
      </c>
      <c r="H13" s="8" t="n">
        <v>58.0</v>
      </c>
      <c r="I13" s="7" t="n">
        <v>945148.0</v>
      </c>
      <c r="J13" s="6" t="n">
        <f t="shared" ref="J13:K13" si="5">IFERROR((H13-D13)/D13,"-")</f>
        <v>-0.04918032786885246</v>
      </c>
      <c r="K13" s="6" t="n">
        <f t="shared" si="5"/>
        <v>-0.30882041066458393</v>
      </c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6.5" customHeight="1" x14ac:dyDescent="0.2">
      <c r="A14" s="3" t="s">
        <v>21</v>
      </c>
      <c r="B14" s="4" t="n">
        <v>0.0</v>
      </c>
      <c r="C14" s="4" t="n">
        <v>0.0</v>
      </c>
      <c r="D14" s="4" t="n">
        <v>0.0</v>
      </c>
      <c r="E14" s="4" t="n">
        <v>0.0</v>
      </c>
      <c r="F14" s="4" t="n">
        <v>0.0</v>
      </c>
      <c r="G14" s="4" t="n">
        <v>0.0</v>
      </c>
      <c r="H14" s="5" t="n">
        <v>1.0</v>
      </c>
      <c r="I14" s="4" t="n">
        <v>2754.0</v>
      </c>
      <c r="J14" s="6" t="str">
        <f t="shared" ref="J14:K14" si="6">IFERROR((H14-D14)/D14,"-")</f>
        <v>-</v>
      </c>
      <c r="K14" s="6" t="str">
        <f t="shared" si="6"/>
        <v>-</v>
      </c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6.5" customHeight="1" x14ac:dyDescent="0.2">
      <c r="A15" s="3" t="s">
        <v>22</v>
      </c>
      <c r="B15" s="7" t="n">
        <v>7.0</v>
      </c>
      <c r="C15" s="7" t="n">
        <v>82221.0</v>
      </c>
      <c r="D15" s="7" t="n">
        <v>33.0</v>
      </c>
      <c r="E15" s="7" t="n">
        <v>410835.0</v>
      </c>
      <c r="F15" s="7" t="n">
        <v>9.0</v>
      </c>
      <c r="G15" s="7" t="n">
        <v>56349.0</v>
      </c>
      <c r="H15" s="8" t="n">
        <v>22.0</v>
      </c>
      <c r="I15" s="7" t="n">
        <v>256388.0</v>
      </c>
      <c r="J15" s="6" t="n">
        <f t="shared" ref="J15:K15" si="7">IFERROR((H15-D15)/D15,"-")</f>
        <v>-0.3333333333333333</v>
      </c>
      <c r="K15" s="6" t="n">
        <f t="shared" si="7"/>
        <v>-0.3759343775481641</v>
      </c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6.5" customHeight="1" x14ac:dyDescent="0.2">
      <c r="A16" s="3" t="s">
        <v>23</v>
      </c>
      <c r="B16" s="4" t="n">
        <v>0.0</v>
      </c>
      <c r="C16" s="4" t="n">
        <v>0.0</v>
      </c>
      <c r="D16" s="4" t="n">
        <v>1.0</v>
      </c>
      <c r="E16" s="4" t="n">
        <v>57000.0</v>
      </c>
      <c r="F16" s="4" t="n">
        <v>1.0</v>
      </c>
      <c r="G16" s="4" t="n">
        <v>56660.0</v>
      </c>
      <c r="H16" s="5" t="n">
        <v>3.0</v>
      </c>
      <c r="I16" s="4" t="n">
        <v>170320.0</v>
      </c>
      <c r="J16" s="6" t="n">
        <f t="shared" ref="J16:K16" si="8">IFERROR((H16-D16)/D16,"-")</f>
        <v>2.0</v>
      </c>
      <c r="K16" s="6" t="n">
        <f t="shared" si="8"/>
        <v>1.9880701754385965</v>
      </c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6.5" customHeight="1" x14ac:dyDescent="0.2">
      <c r="A17" s="3" t="s">
        <v>24</v>
      </c>
      <c r="B17" s="7" t="n">
        <v>7.0</v>
      </c>
      <c r="C17" s="7" t="n">
        <v>104295.0</v>
      </c>
      <c r="D17" s="7" t="n">
        <v>47.0</v>
      </c>
      <c r="E17" s="7" t="n">
        <v>622420.0</v>
      </c>
      <c r="F17" s="7" t="n">
        <v>7.0</v>
      </c>
      <c r="G17" s="7" t="n">
        <v>101799.0</v>
      </c>
      <c r="H17" s="8" t="n">
        <v>48.0</v>
      </c>
      <c r="I17" s="7" t="n">
        <v>638956.0</v>
      </c>
      <c r="J17" s="6" t="n">
        <f t="shared" ref="J17:K17" si="9">IFERROR((H17-D17)/D17,"-")</f>
        <v>0.02127659574468085</v>
      </c>
      <c r="K17" s="6" t="n">
        <f t="shared" si="9"/>
        <v>0.026567269689277338</v>
      </c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2">
      <c r="A18" s="3" t="s">
        <v>25</v>
      </c>
      <c r="B18" s="4" t="n">
        <v>7.0</v>
      </c>
      <c r="C18" s="4" t="n">
        <v>8423.0</v>
      </c>
      <c r="D18" s="4" t="n">
        <v>15.0</v>
      </c>
      <c r="E18" s="4" t="n">
        <v>26863.0</v>
      </c>
      <c r="F18" s="4" t="n">
        <v>1.0</v>
      </c>
      <c r="G18" s="4" t="n">
        <v>1192.5</v>
      </c>
      <c r="H18" s="5" t="n">
        <v>3.0</v>
      </c>
      <c r="I18" s="4" t="n">
        <v>31437.5</v>
      </c>
      <c r="J18" s="6" t="n">
        <f t="shared" ref="J18:K18" si="10">IFERROR((H18-D18)/D18,"-")</f>
        <v>-0.8</v>
      </c>
      <c r="K18" s="6" t="n">
        <f t="shared" si="10"/>
        <v>0.1702899899490005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2">
      <c r="A19" s="3" t="s">
        <v>26</v>
      </c>
      <c r="B19" s="7" t="n">
        <v>1.0</v>
      </c>
      <c r="C19" s="7" t="n">
        <v>476.0</v>
      </c>
      <c r="D19" s="7" t="n">
        <v>2.0</v>
      </c>
      <c r="E19" s="7" t="n">
        <v>1493.0</v>
      </c>
      <c r="F19" s="7" t="n">
        <v>0.0</v>
      </c>
      <c r="G19" s="7" t="n">
        <v>0.0</v>
      </c>
      <c r="H19" s="8" t="n">
        <v>3.0</v>
      </c>
      <c r="I19" s="7" t="n">
        <v>3269.0</v>
      </c>
      <c r="J19" s="6" t="n">
        <f t="shared" ref="J19:K19" si="11">IFERROR((H19-D19)/D19,"-")</f>
        <v>0.5</v>
      </c>
      <c r="K19" s="6" t="n">
        <f t="shared" si="11"/>
        <v>1.189551239115874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2">
      <c r="A20" s="3" t="s">
        <v>27</v>
      </c>
      <c r="B20" s="4" t="n">
        <v>11.0</v>
      </c>
      <c r="C20" s="4" t="n">
        <v>536676.0</v>
      </c>
      <c r="D20" s="4" t="n">
        <v>41.0</v>
      </c>
      <c r="E20" s="4" t="n">
        <v>2053636.0</v>
      </c>
      <c r="F20" s="4" t="n">
        <v>9.0</v>
      </c>
      <c r="G20" s="4" t="n">
        <v>454095.0</v>
      </c>
      <c r="H20" s="5" t="n">
        <v>36.0</v>
      </c>
      <c r="I20" s="4" t="n">
        <v>1816234.0</v>
      </c>
      <c r="J20" s="6" t="n">
        <f t="shared" ref="J20:K20" si="12">IFERROR((H20-D20)/D20,"-")</f>
        <v>-0.12195121951219512</v>
      </c>
      <c r="K20" s="6" t="n">
        <f t="shared" si="12"/>
        <v>-0.1156008172821279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2">
      <c r="A21" s="3" t="s">
        <v>28</v>
      </c>
      <c r="B21" s="7" t="n">
        <v>4.0</v>
      </c>
      <c r="C21" s="7" t="n">
        <v>19996.0</v>
      </c>
      <c r="D21" s="7" t="n">
        <v>14.0</v>
      </c>
      <c r="E21" s="7" t="n">
        <v>97105.0</v>
      </c>
      <c r="F21" s="7" t="n">
        <v>2.0</v>
      </c>
      <c r="G21" s="7" t="n">
        <v>12671.0</v>
      </c>
      <c r="H21" s="8" t="n">
        <v>13.0</v>
      </c>
      <c r="I21" s="7" t="n">
        <v>105145.0</v>
      </c>
      <c r="J21" s="6" t="n">
        <f t="shared" ref="J21:K21" si="13">IFERROR((H21-D21)/D21,"-")</f>
        <v>-0.07142857142857142</v>
      </c>
      <c r="K21" s="6" t="n">
        <f t="shared" si="13"/>
        <v>0.08279697234951856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2">
      <c r="A22" s="3" t="s">
        <v>29</v>
      </c>
      <c r="B22" s="4" t="n">
        <v>0.0</v>
      </c>
      <c r="C22" s="4" t="n">
        <v>0.0</v>
      </c>
      <c r="D22" s="4" t="n">
        <v>1.0</v>
      </c>
      <c r="E22" s="4" t="n">
        <v>12802.0</v>
      </c>
      <c r="F22" s="4" t="n">
        <v>0.0</v>
      </c>
      <c r="G22" s="4" t="n">
        <v>0.0</v>
      </c>
      <c r="H22" s="5" t="n">
        <v>0.0</v>
      </c>
      <c r="I22" s="4" t="n">
        <v>0.0</v>
      </c>
      <c r="J22" s="6" t="n">
        <f t="shared" ref="J22:K22" si="14">IFERROR((H22-D22)/D22,"-")</f>
        <v>-1.0</v>
      </c>
      <c r="K22" s="6" t="n">
        <f t="shared" si="14"/>
        <v>-1.0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2">
      <c r="A23" s="3" t="s">
        <v>30</v>
      </c>
      <c r="B23" s="7" t="n">
        <v>0.0</v>
      </c>
      <c r="C23" s="7" t="n">
        <v>0.0</v>
      </c>
      <c r="D23" s="7" t="n">
        <v>4.0</v>
      </c>
      <c r="E23" s="7" t="n">
        <v>6530.0</v>
      </c>
      <c r="F23" s="7" t="n">
        <v>0.0</v>
      </c>
      <c r="G23" s="7" t="n">
        <v>0.0</v>
      </c>
      <c r="H23" s="8" t="n">
        <v>5.0</v>
      </c>
      <c r="I23" s="7" t="n">
        <v>7253.0</v>
      </c>
      <c r="J23" s="6" t="n">
        <f t="shared" ref="J23:K23" si="15">IFERROR((H23-D23)/D23,"-")</f>
        <v>0.25</v>
      </c>
      <c r="K23" s="6" t="n">
        <f t="shared" si="15"/>
        <v>0.1107197549770291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2">
      <c r="A24" s="3" t="s">
        <v>31</v>
      </c>
      <c r="B24" s="4" t="n">
        <v>3.0</v>
      </c>
      <c r="C24" s="4" t="n">
        <v>33687.0</v>
      </c>
      <c r="D24" s="4" t="n">
        <v>12.0</v>
      </c>
      <c r="E24" s="4" t="n">
        <v>134748.0</v>
      </c>
      <c r="F24" s="4" t="n">
        <v>3.0</v>
      </c>
      <c r="G24" s="4" t="n">
        <v>47059.0</v>
      </c>
      <c r="H24" s="5" t="n">
        <v>13.0</v>
      </c>
      <c r="I24" s="4" t="n">
        <v>140896.0</v>
      </c>
      <c r="J24" s="6" t="n">
        <f t="shared" ref="J24:K24" si="16">IFERROR((H24-D24)/D24,"-")</f>
        <v>0.08333333333333333</v>
      </c>
      <c r="K24" s="6" t="n">
        <f t="shared" si="16"/>
        <v>0.04562590910440229</v>
      </c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2">
      <c r="A25" s="3" t="s">
        <v>32</v>
      </c>
      <c r="B25" s="7" t="n">
        <v>91.0</v>
      </c>
      <c r="C25" s="7" t="n">
        <v>1037068.0</v>
      </c>
      <c r="D25" s="7" t="n">
        <v>384.0</v>
      </c>
      <c r="E25" s="7" t="n">
        <v>4275713.0</v>
      </c>
      <c r="F25" s="7" t="n">
        <v>86.0</v>
      </c>
      <c r="G25" s="7" t="n">
        <v>1033160.0</v>
      </c>
      <c r="H25" s="8" t="n">
        <v>377.0</v>
      </c>
      <c r="I25" s="7" t="n">
        <v>4455802.0</v>
      </c>
      <c r="J25" s="6" t="n">
        <f t="shared" ref="J25:K25" si="17">IFERROR((H25-D25)/D25,"-")</f>
        <v>-0.018229166666666668</v>
      </c>
      <c r="K25" s="6" t="n">
        <f t="shared" si="17"/>
        <v>0.04211905710228914</v>
      </c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2">
      <c r="A26" s="3" t="s">
        <v>33</v>
      </c>
      <c r="B26" s="4" t="n">
        <v>0.0</v>
      </c>
      <c r="C26" s="4" t="n">
        <v>0.0</v>
      </c>
      <c r="D26" s="4" t="n">
        <v>2.0</v>
      </c>
      <c r="E26" s="4" t="n">
        <v>498.0</v>
      </c>
      <c r="F26" s="4" t="n">
        <v>0.0</v>
      </c>
      <c r="G26" s="4" t="n">
        <v>0.0</v>
      </c>
      <c r="H26" s="5" t="n">
        <v>2.0</v>
      </c>
      <c r="I26" s="4" t="n">
        <v>1607.0</v>
      </c>
      <c r="J26" s="6" t="n">
        <f t="shared" ref="J26:K26" si="18">IFERROR((H26-D26)/D26,"-")</f>
        <v>0.0</v>
      </c>
      <c r="K26" s="6" t="n">
        <f t="shared" si="18"/>
        <v>2.2269076305220885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2">
      <c r="A27" s="3" t="s">
        <v>34</v>
      </c>
      <c r="B27" s="7" t="n">
        <v>6.0</v>
      </c>
      <c r="C27" s="7" t="n">
        <v>19742.0</v>
      </c>
      <c r="D27" s="7" t="n">
        <v>34.0</v>
      </c>
      <c r="E27" s="7" t="n">
        <v>117620.0</v>
      </c>
      <c r="F27" s="7" t="n">
        <v>6.0</v>
      </c>
      <c r="G27" s="7" t="n">
        <v>19940.0</v>
      </c>
      <c r="H27" s="8" t="n">
        <v>33.0</v>
      </c>
      <c r="I27" s="7" t="n">
        <v>121780.0</v>
      </c>
      <c r="J27" s="6" t="n">
        <f t="shared" ref="J27:K27" si="19">IFERROR((H27-D27)/D27,"-")</f>
        <v>-0.029411764705882353</v>
      </c>
      <c r="K27" s="6" t="n">
        <f t="shared" si="19"/>
        <v>0.03536813467097433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2">
      <c r="A28" s="3" t="s">
        <v>35</v>
      </c>
      <c r="B28" s="4" t="n">
        <v>1.0</v>
      </c>
      <c r="C28" s="4" t="n">
        <v>56642.0</v>
      </c>
      <c r="D28" s="4" t="n">
        <v>2.0</v>
      </c>
      <c r="E28" s="4" t="n">
        <v>113284.0</v>
      </c>
      <c r="F28" s="4" t="n">
        <v>2.0</v>
      </c>
      <c r="G28" s="4" t="n">
        <v>131355.0</v>
      </c>
      <c r="H28" s="5" t="n">
        <v>12.0</v>
      </c>
      <c r="I28" s="4" t="n">
        <v>587768.0</v>
      </c>
      <c r="J28" s="6" t="n">
        <f t="shared" ref="J28:K28" si="20">IFERROR((H28-D28)/D28,"-")</f>
        <v>5.0</v>
      </c>
      <c r="K28" s="6" t="n">
        <f t="shared" si="20"/>
        <v>4.188446735637866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2">
      <c r="A29" s="3"/>
      <c r="B29" s="7"/>
      <c r="C29" s="7"/>
      <c r="D29" s="7"/>
      <c r="E29" s="7"/>
      <c r="F29" s="7"/>
      <c r="G29" s="7"/>
      <c r="H29" s="8"/>
      <c r="I29" s="7"/>
      <c r="J29" s="6" t="str">
        <f t="shared" ref="J29:K29" si="21">IFERROR((H29-D29)/D29,"-")</f>
        <v>-</v>
      </c>
      <c r="K29" s="6" t="str">
        <f t="shared" si="21"/>
        <v>-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2">
      <c r="A30" s="3"/>
      <c r="B30" s="4"/>
      <c r="C30" s="4"/>
      <c r="D30" s="4"/>
      <c r="E30" s="4"/>
      <c r="F30" s="4"/>
      <c r="G30" s="4"/>
      <c r="H30" s="5"/>
      <c r="I30" s="4"/>
      <c r="J30" s="6" t="str">
        <f t="shared" ref="J30:K30" si="22">IFERROR((H30-D30)/D30,"-")</f>
        <v>-</v>
      </c>
      <c r="K30" s="6" t="str">
        <f t="shared" si="22"/>
        <v>-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2">
      <c r="A31" s="3"/>
      <c r="B31" s="7"/>
      <c r="C31" s="7"/>
      <c r="D31" s="7"/>
      <c r="E31" s="7"/>
      <c r="F31" s="7"/>
      <c r="G31" s="7"/>
      <c r="H31" s="8"/>
      <c r="I31" s="7"/>
      <c r="J31" s="6" t="str">
        <f t="shared" ref="J31:K31" si="23">IFERROR((H31-D31)/D31,"-")</f>
        <v>-</v>
      </c>
      <c r="K31" s="6" t="str">
        <f t="shared" si="23"/>
        <v>-</v>
      </c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8" customHeight="1" x14ac:dyDescent="0.2">
      <c r="A32" s="9" t="s">
        <v>5</v>
      </c>
      <c r="B32" s="10" t="n">
        <f t="shared" ref="B32:I32" si="24">SUM(B8:B31)</f>
        <v>227.0</v>
      </c>
      <c r="C32" s="10" t="n">
        <f t="shared" si="24"/>
        <v>3672744.0</v>
      </c>
      <c r="D32" s="10" t="n">
        <f t="shared" si="24"/>
        <v>912.0</v>
      </c>
      <c r="E32" s="10" t="n">
        <f t="shared" si="24"/>
        <v>1.3623537E7</v>
      </c>
      <c r="F32" s="10" t="n">
        <f t="shared" si="24"/>
        <v>220.0</v>
      </c>
      <c r="G32" s="10" t="n">
        <f t="shared" si="24"/>
        <v>3805048.5</v>
      </c>
      <c r="H32" s="10" t="n">
        <f t="shared" si="24"/>
        <v>897.0</v>
      </c>
      <c r="I32" s="10" t="n">
        <f t="shared" si="24"/>
        <v>1.31059375E7</v>
      </c>
      <c r="J32" s="11" t="n">
        <f t="shared" ref="J32:K32" si="25">IFERROR((H32-D32)/D32,"-")</f>
        <v>-0.01644736842105263</v>
      </c>
      <c r="K32" s="11" t="n">
        <f t="shared" si="25"/>
        <v>-0.03799303367400111</v>
      </c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8.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8" customHeight="1" x14ac:dyDescent="0.2">
      <c r="A34" s="14" t="s">
        <v>6</v>
      </c>
      <c r="B34" s="17" t="str">
        <f t="shared" ref="B34:B35" si="26">(B5)</f>
        <v>2025</v>
      </c>
      <c r="C34" s="18"/>
      <c r="D34" s="18"/>
      <c r="E34" s="19"/>
      <c r="F34" s="17" t="str">
        <f t="shared" ref="F34:F35" si="27">(F5)</f>
        <v>2026</v>
      </c>
      <c r="G34" s="18"/>
      <c r="H34" s="18"/>
      <c r="I34" s="19"/>
      <c r="J34" s="20" t="str">
        <f>J5</f>
        <v>2025/2026</v>
      </c>
      <c r="K34" s="19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2.5" customHeight="1" x14ac:dyDescent="0.2">
      <c r="A35" s="15"/>
      <c r="B35" s="20" t="str">
        <f t="shared" si="26"/>
        <v>MAIO</v>
      </c>
      <c r="C35" s="19"/>
      <c r="D35" s="20" t="str">
        <f>(D6)</f>
        <v>JANEIRO/MAIO</v>
      </c>
      <c r="E35" s="19"/>
      <c r="F35" s="20" t="str">
        <f t="shared" si="27"/>
        <v>MAIO</v>
      </c>
      <c r="G35" s="19"/>
      <c r="H35" s="20" t="str">
        <f>(H6)</f>
        <v>JANEIRO/MAIO</v>
      </c>
      <c r="I35" s="19"/>
      <c r="J35" s="21" t="s">
        <v>2</v>
      </c>
      <c r="K35" s="19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8" customHeight="1" x14ac:dyDescent="0.2">
      <c r="A36" s="16"/>
      <c r="B36" s="2" t="s">
        <v>3</v>
      </c>
      <c r="C36" s="2" t="s">
        <v>4</v>
      </c>
      <c r="D36" s="2" t="s">
        <v>3</v>
      </c>
      <c r="E36" s="2" t="s">
        <v>4</v>
      </c>
      <c r="F36" s="2" t="s">
        <v>3</v>
      </c>
      <c r="G36" s="2" t="s">
        <v>4</v>
      </c>
      <c r="H36" s="2" t="s">
        <v>3</v>
      </c>
      <c r="I36" s="2" t="s">
        <v>4</v>
      </c>
      <c r="J36" s="2" t="s">
        <v>3</v>
      </c>
      <c r="K36" s="2" t="s">
        <v>4</v>
      </c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2">
      <c r="A37" s="3" t="s">
        <v>36</v>
      </c>
      <c r="B37" s="5" t="n">
        <v>151.0</v>
      </c>
      <c r="C37" s="4" t="n">
        <v>3043405.0</v>
      </c>
      <c r="D37" s="5" t="n">
        <v>617.0</v>
      </c>
      <c r="E37" s="4" t="n">
        <v>1.1113787E7</v>
      </c>
      <c r="F37" s="12" t="n">
        <v>161.0</v>
      </c>
      <c r="G37" s="4" t="n">
        <v>3229822.0</v>
      </c>
      <c r="H37" s="5" t="n">
        <v>646.0</v>
      </c>
      <c r="I37" s="4" t="n">
        <v>1.079811E7</v>
      </c>
      <c r="J37" s="6" t="n">
        <f t="shared" ref="J37:K37" si="28">IFERROR((H37-D37)/D37,"-")</f>
        <v>0.04700162074554295</v>
      </c>
      <c r="K37" s="6" t="n">
        <f t="shared" si="28"/>
        <v>-0.028404089443139408</v>
      </c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2">
      <c r="A38" s="3" t="s">
        <v>37</v>
      </c>
      <c r="B38" s="8" t="n">
        <v>76.0</v>
      </c>
      <c r="C38" s="7" t="n">
        <v>629339.0</v>
      </c>
      <c r="D38" s="8" t="n">
        <v>295.0</v>
      </c>
      <c r="E38" s="7" t="n">
        <v>2509750.0</v>
      </c>
      <c r="F38" s="13" t="n">
        <v>59.0</v>
      </c>
      <c r="G38" s="7" t="n">
        <v>575226.5</v>
      </c>
      <c r="H38" s="8" t="n">
        <v>251.0</v>
      </c>
      <c r="I38" s="7" t="n">
        <v>2307827.5</v>
      </c>
      <c r="J38" s="6" t="n">
        <f t="shared" ref="J38:K38" si="29">IFERROR((H38-D38)/D38,"-")</f>
        <v>-0.14915254237288136</v>
      </c>
      <c r="K38" s="6" t="n">
        <f t="shared" si="29"/>
        <v>-0.08045522462396654</v>
      </c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" customHeight="1" x14ac:dyDescent="0.2">
      <c r="A39" s="9" t="s">
        <v>5</v>
      </c>
      <c r="B39" s="10" t="n">
        <f t="shared" ref="B39:I39" si="30">SUM(B37:B38)</f>
        <v>227.0</v>
      </c>
      <c r="C39" s="10" t="n">
        <f t="shared" si="30"/>
        <v>3672744.0</v>
      </c>
      <c r="D39" s="10" t="n">
        <f t="shared" si="30"/>
        <v>912.0</v>
      </c>
      <c r="E39" s="10" t="n">
        <f t="shared" si="30"/>
        <v>1.3623537E7</v>
      </c>
      <c r="F39" s="10" t="n">
        <f t="shared" si="30"/>
        <v>220.0</v>
      </c>
      <c r="G39" s="10" t="n">
        <f t="shared" si="30"/>
        <v>3805048.5</v>
      </c>
      <c r="H39" s="10" t="n">
        <f t="shared" si="30"/>
        <v>897.0</v>
      </c>
      <c r="I39" s="10" t="n">
        <f t="shared" si="30"/>
        <v>1.31059375E7</v>
      </c>
      <c r="J39" s="11" t="n">
        <f t="shared" ref="J39:K39" si="31">IFERROR((H39-D39)/D39,"-")</f>
        <v>-0.01644736842105263</v>
      </c>
      <c r="K39" s="11" t="n">
        <f t="shared" si="31"/>
        <v>-0.03799303367400111</v>
      </c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8.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2.75" customHeight="1" x14ac:dyDescent="0.2"/>
    <row r="42" spans="1:26" ht="12.75" customHeight="1" x14ac:dyDescent="0.2"/>
    <row r="43" spans="1:26" ht="12.75" customHeight="1" x14ac:dyDescent="0.2"/>
    <row r="44" spans="1:26" ht="12.75" customHeight="1" x14ac:dyDescent="0.2"/>
    <row r="45" spans="1:26" ht="12.75" customHeight="1" x14ac:dyDescent="0.2"/>
    <row r="46" spans="1:26" ht="12.75" customHeight="1" x14ac:dyDescent="0.2"/>
    <row r="47" spans="1:26" ht="12.75" customHeight="1" x14ac:dyDescent="0.2"/>
    <row r="48" spans="1:26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12.75" customHeight="1" x14ac:dyDescent="0.2"/>
    <row r="89" ht="12.75" customHeight="1" x14ac:dyDescent="0.2"/>
    <row r="90" ht="12.75" customHeight="1" x14ac:dyDescent="0.2"/>
    <row r="91" ht="12.75" customHeight="1" x14ac:dyDescent="0.2"/>
    <row r="92" ht="12.75" customHeight="1" x14ac:dyDescent="0.2"/>
    <row r="93" ht="12.75" customHeight="1" x14ac:dyDescent="0.2"/>
    <row r="94" ht="12.75" customHeight="1" x14ac:dyDescent="0.2"/>
    <row r="95" ht="12.75" customHeight="1" x14ac:dyDescent="0.2"/>
    <row r="96" ht="12.75" customHeight="1" x14ac:dyDescent="0.2"/>
    <row r="97" ht="12.75" customHeight="1" x14ac:dyDescent="0.2"/>
    <row r="98" ht="12.75" customHeight="1" x14ac:dyDescent="0.2"/>
    <row r="99" ht="12.75" customHeight="1" x14ac:dyDescent="0.2"/>
    <row r="100" ht="12.75" customHeight="1" x14ac:dyDescent="0.2"/>
    <row r="101" ht="12.75" customHeight="1" x14ac:dyDescent="0.2"/>
    <row r="102" ht="12.75" customHeight="1" x14ac:dyDescent="0.2"/>
    <row r="103" ht="12.75" customHeight="1" x14ac:dyDescent="0.2"/>
    <row r="104" ht="12.75" customHeight="1" x14ac:dyDescent="0.2"/>
    <row r="105" ht="12.75" customHeight="1" x14ac:dyDescent="0.2"/>
    <row r="106" ht="12.75" customHeight="1" x14ac:dyDescent="0.2"/>
    <row r="107" ht="12.75" customHeight="1" x14ac:dyDescent="0.2"/>
    <row r="108" ht="12.75" customHeight="1" x14ac:dyDescent="0.2"/>
    <row r="109" ht="12.75" customHeight="1" x14ac:dyDescent="0.2"/>
    <row r="110" ht="12.75" customHeight="1" x14ac:dyDescent="0.2"/>
    <row r="111" ht="12.75" customHeight="1" x14ac:dyDescent="0.2"/>
    <row r="112" ht="12.75" customHeight="1" x14ac:dyDescent="0.2"/>
    <row r="113" ht="12.75" customHeight="1" x14ac:dyDescent="0.2"/>
    <row r="114" ht="12.75" customHeight="1" x14ac:dyDescent="0.2"/>
    <row r="115" ht="12.75" customHeight="1" x14ac:dyDescent="0.2"/>
    <row r="116" ht="12.75" customHeight="1" x14ac:dyDescent="0.2"/>
    <row r="117" ht="12.75" customHeight="1" x14ac:dyDescent="0.2"/>
    <row r="118" ht="12.75" customHeight="1" x14ac:dyDescent="0.2"/>
    <row r="119" ht="12.75" customHeight="1" x14ac:dyDescent="0.2"/>
    <row r="120" ht="12.75" customHeight="1" x14ac:dyDescent="0.2"/>
    <row r="121" ht="12.75" customHeight="1" x14ac:dyDescent="0.2"/>
    <row r="122" ht="12.75" customHeight="1" x14ac:dyDescent="0.2"/>
    <row r="123" ht="12.75" customHeight="1" x14ac:dyDescent="0.2"/>
    <row r="124" ht="12.75" customHeight="1" x14ac:dyDescent="0.2"/>
    <row r="125" ht="12.75" customHeight="1" x14ac:dyDescent="0.2"/>
    <row r="126" ht="12.75" customHeight="1" x14ac:dyDescent="0.2"/>
    <row r="127" ht="12.75" customHeight="1" x14ac:dyDescent="0.2"/>
    <row r="12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ht="12.75" customHeight="1" x14ac:dyDescent="0.2"/>
    <row r="226" ht="12.75" customHeight="1" x14ac:dyDescent="0.2"/>
    <row r="227" ht="12.75" customHeight="1" x14ac:dyDescent="0.2"/>
    <row r="228" ht="12.75" customHeight="1" x14ac:dyDescent="0.2"/>
    <row r="229" ht="12.75" customHeight="1" x14ac:dyDescent="0.2"/>
    <row r="230" ht="12.75" customHeight="1" x14ac:dyDescent="0.2"/>
    <row r="231" ht="12.75" customHeight="1" x14ac:dyDescent="0.2"/>
    <row r="232" ht="12.75" customHeight="1" x14ac:dyDescent="0.2"/>
    <row r="233" ht="12.75" customHeight="1" x14ac:dyDescent="0.2"/>
    <row r="234" ht="12.75" customHeight="1" x14ac:dyDescent="0.2"/>
    <row r="235" ht="12.75" customHeight="1" x14ac:dyDescent="0.2"/>
    <row r="236" ht="12.75" customHeight="1" x14ac:dyDescent="0.2"/>
    <row r="237" ht="12.75" customHeight="1" x14ac:dyDescent="0.2"/>
    <row r="238" ht="12.75" customHeight="1" x14ac:dyDescent="0.2"/>
    <row r="239" ht="12.75" customHeight="1" x14ac:dyDescent="0.2"/>
    <row r="240" ht="12.75" customHeight="1" x14ac:dyDescent="0.2"/>
    <row r="241" ht="12.75" customHeight="1" x14ac:dyDescent="0.2"/>
    <row r="242" ht="12.75" customHeight="1" x14ac:dyDescent="0.2"/>
    <row r="243" ht="12.75" customHeight="1" x14ac:dyDescent="0.2"/>
    <row r="244" ht="12.75" customHeight="1" x14ac:dyDescent="0.2"/>
    <row r="245" ht="12.75" customHeight="1" x14ac:dyDescent="0.2"/>
    <row r="246" ht="12.75" customHeight="1" x14ac:dyDescent="0.2"/>
    <row r="247" ht="12.75" customHeight="1" x14ac:dyDescent="0.2"/>
    <row r="248" ht="12.75" customHeight="1" x14ac:dyDescent="0.2"/>
    <row r="249" ht="12.75" customHeight="1" x14ac:dyDescent="0.2"/>
    <row r="250" ht="12.75" customHeight="1" x14ac:dyDescent="0.2"/>
    <row r="251" ht="12.75" customHeight="1" x14ac:dyDescent="0.2"/>
    <row r="252" ht="12.75" customHeight="1" x14ac:dyDescent="0.2"/>
    <row r="253" ht="12.75" customHeight="1" x14ac:dyDescent="0.2"/>
    <row r="254" ht="12.75" customHeight="1" x14ac:dyDescent="0.2"/>
    <row r="255" ht="12.75" customHeight="1" x14ac:dyDescent="0.2"/>
    <row r="256" ht="12.75" customHeight="1" x14ac:dyDescent="0.2"/>
    <row r="257" ht="12.75" customHeight="1" x14ac:dyDescent="0.2"/>
    <row r="258" ht="12.75" customHeight="1" x14ac:dyDescent="0.2"/>
    <row r="259" ht="12.75" customHeight="1" x14ac:dyDescent="0.2"/>
    <row r="260" ht="12.75" customHeight="1" x14ac:dyDescent="0.2"/>
    <row r="261" ht="12.75" customHeight="1" x14ac:dyDescent="0.2"/>
    <row r="262" ht="12.75" customHeight="1" x14ac:dyDescent="0.2"/>
    <row r="263" ht="12.75" customHeight="1" x14ac:dyDescent="0.2"/>
    <row r="264" ht="12.75" customHeight="1" x14ac:dyDescent="0.2"/>
    <row r="265" ht="12.75" customHeight="1" x14ac:dyDescent="0.2"/>
    <row r="266" ht="12.75" customHeight="1" x14ac:dyDescent="0.2"/>
    <row r="267" ht="12.75" customHeight="1" x14ac:dyDescent="0.2"/>
    <row r="268" ht="12.75" customHeight="1" x14ac:dyDescent="0.2"/>
    <row r="269" ht="12.75" customHeight="1" x14ac:dyDescent="0.2"/>
    <row r="270" ht="12.75" customHeight="1" x14ac:dyDescent="0.2"/>
    <row r="271" ht="12.75" customHeight="1" x14ac:dyDescent="0.2"/>
    <row r="272" ht="12.75" customHeight="1" x14ac:dyDescent="0.2"/>
    <row r="273" ht="12.75" customHeight="1" x14ac:dyDescent="0.2"/>
    <row r="274" ht="12.75" customHeight="1" x14ac:dyDescent="0.2"/>
    <row r="275" ht="12.75" customHeight="1" x14ac:dyDescent="0.2"/>
    <row r="276" ht="12.75" customHeight="1" x14ac:dyDescent="0.2"/>
    <row r="277" ht="12.75" customHeight="1" x14ac:dyDescent="0.2"/>
    <row r="278" ht="12.75" customHeight="1" x14ac:dyDescent="0.2"/>
    <row r="279" ht="12.75" customHeight="1" x14ac:dyDescent="0.2"/>
    <row r="280" ht="12.75" customHeight="1" x14ac:dyDescent="0.2"/>
    <row r="281" ht="12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12.75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5" ht="12.75" customHeight="1" x14ac:dyDescent="0.2"/>
    <row r="296" ht="12.75" customHeight="1" x14ac:dyDescent="0.2"/>
    <row r="297" ht="12.75" customHeight="1" x14ac:dyDescent="0.2"/>
    <row r="298" ht="12.75" customHeight="1" x14ac:dyDescent="0.2"/>
    <row r="299" ht="12.75" customHeight="1" x14ac:dyDescent="0.2"/>
    <row r="300" ht="12.75" customHeight="1" x14ac:dyDescent="0.2"/>
    <row r="301" ht="12.75" customHeight="1" x14ac:dyDescent="0.2"/>
    <row r="302" ht="12.75" customHeight="1" x14ac:dyDescent="0.2"/>
    <row r="303" ht="12.75" customHeight="1" x14ac:dyDescent="0.2"/>
    <row r="304" ht="12.75" customHeight="1" x14ac:dyDescent="0.2"/>
    <row r="305" ht="12.75" customHeight="1" x14ac:dyDescent="0.2"/>
    <row r="306" ht="12.75" customHeight="1" x14ac:dyDescent="0.2"/>
    <row r="307" ht="12.75" customHeight="1" x14ac:dyDescent="0.2"/>
    <row r="308" ht="12.75" customHeight="1" x14ac:dyDescent="0.2"/>
    <row r="309" ht="12.75" customHeight="1" x14ac:dyDescent="0.2"/>
    <row r="310" ht="12.75" customHeight="1" x14ac:dyDescent="0.2"/>
    <row r="311" ht="12.75" customHeight="1" x14ac:dyDescent="0.2"/>
    <row r="312" ht="12.75" customHeight="1" x14ac:dyDescent="0.2"/>
    <row r="313" ht="12.75" customHeight="1" x14ac:dyDescent="0.2"/>
    <row r="314" ht="12.75" customHeight="1" x14ac:dyDescent="0.2"/>
    <row r="315" ht="12.75" customHeight="1" x14ac:dyDescent="0.2"/>
    <row r="316" ht="12.75" customHeight="1" x14ac:dyDescent="0.2"/>
    <row r="317" ht="12.75" customHeight="1" x14ac:dyDescent="0.2"/>
    <row r="318" ht="12.75" customHeight="1" x14ac:dyDescent="0.2"/>
    <row r="319" ht="12.75" customHeight="1" x14ac:dyDescent="0.2"/>
    <row r="320" ht="12.75" customHeight="1" x14ac:dyDescent="0.2"/>
    <row r="321" ht="12.75" customHeight="1" x14ac:dyDescent="0.2"/>
    <row r="322" ht="12.75" customHeight="1" x14ac:dyDescent="0.2"/>
    <row r="323" ht="12.75" customHeight="1" x14ac:dyDescent="0.2"/>
    <row r="324" ht="12.75" customHeight="1" x14ac:dyDescent="0.2"/>
    <row r="325" ht="12.75" customHeight="1" x14ac:dyDescent="0.2"/>
    <row r="326" ht="12.75" customHeight="1" x14ac:dyDescent="0.2"/>
    <row r="327" ht="12.75" customHeight="1" x14ac:dyDescent="0.2"/>
    <row r="328" ht="12.75" customHeight="1" x14ac:dyDescent="0.2"/>
    <row r="329" ht="12.75" customHeight="1" x14ac:dyDescent="0.2"/>
    <row r="330" ht="12.75" customHeight="1" x14ac:dyDescent="0.2"/>
    <row r="331" ht="12.75" customHeight="1" x14ac:dyDescent="0.2"/>
    <row r="332" ht="12.75" customHeight="1" x14ac:dyDescent="0.2"/>
    <row r="333" ht="12.75" customHeight="1" x14ac:dyDescent="0.2"/>
    <row r="334" ht="12.75" customHeight="1" x14ac:dyDescent="0.2"/>
    <row r="335" ht="12.75" customHeight="1" x14ac:dyDescent="0.2"/>
    <row r="336" ht="12.75" customHeight="1" x14ac:dyDescent="0.2"/>
    <row r="337" ht="12.75" customHeight="1" x14ac:dyDescent="0.2"/>
    <row r="338" ht="12.75" customHeight="1" x14ac:dyDescent="0.2"/>
    <row r="339" ht="12.75" customHeight="1" x14ac:dyDescent="0.2"/>
    <row r="340" ht="12.75" customHeight="1" x14ac:dyDescent="0.2"/>
    <row r="341" ht="12.75" customHeight="1" x14ac:dyDescent="0.2"/>
    <row r="342" ht="12.75" customHeight="1" x14ac:dyDescent="0.2"/>
    <row r="343" ht="12.75" customHeight="1" x14ac:dyDescent="0.2"/>
    <row r="344" ht="12.75" customHeight="1" x14ac:dyDescent="0.2"/>
    <row r="345" ht="12.75" customHeight="1" x14ac:dyDescent="0.2"/>
    <row r="346" ht="12.75" customHeight="1" x14ac:dyDescent="0.2"/>
    <row r="347" ht="12.75" customHeight="1" x14ac:dyDescent="0.2"/>
    <row r="348" ht="12.75" customHeight="1" x14ac:dyDescent="0.2"/>
    <row r="349" ht="12.75" customHeight="1" x14ac:dyDescent="0.2"/>
    <row r="350" ht="12.75" customHeight="1" x14ac:dyDescent="0.2"/>
    <row r="351" ht="12.75" customHeight="1" x14ac:dyDescent="0.2"/>
    <row r="352" ht="12.75" customHeight="1" x14ac:dyDescent="0.2"/>
    <row r="353" ht="12.75" customHeight="1" x14ac:dyDescent="0.2"/>
    <row r="354" ht="12.75" customHeight="1" x14ac:dyDescent="0.2"/>
    <row r="355" ht="12.75" customHeight="1" x14ac:dyDescent="0.2"/>
    <row r="356" ht="12.75" customHeight="1" x14ac:dyDescent="0.2"/>
    <row r="357" ht="12.75" customHeight="1" x14ac:dyDescent="0.2"/>
    <row r="358" ht="12.75" customHeight="1" x14ac:dyDescent="0.2"/>
    <row r="359" ht="12.75" customHeight="1" x14ac:dyDescent="0.2"/>
    <row r="360" ht="12.75" customHeight="1" x14ac:dyDescent="0.2"/>
    <row r="361" ht="12.75" customHeight="1" x14ac:dyDescent="0.2"/>
    <row r="362" ht="12.75" customHeight="1" x14ac:dyDescent="0.2"/>
    <row r="363" ht="12.75" customHeight="1" x14ac:dyDescent="0.2"/>
    <row r="364" ht="12.75" customHeight="1" x14ac:dyDescent="0.2"/>
    <row r="365" ht="12.75" customHeight="1" x14ac:dyDescent="0.2"/>
    <row r="366" ht="12.75" customHeight="1" x14ac:dyDescent="0.2"/>
    <row r="367" ht="12.75" customHeight="1" x14ac:dyDescent="0.2"/>
    <row r="368" ht="12.75" customHeight="1" x14ac:dyDescent="0.2"/>
    <row r="369" ht="12.75" customHeight="1" x14ac:dyDescent="0.2"/>
    <row r="370" ht="12.75" customHeight="1" x14ac:dyDescent="0.2"/>
    <row r="371" ht="12.75" customHeight="1" x14ac:dyDescent="0.2"/>
    <row r="372" ht="12.75" customHeight="1" x14ac:dyDescent="0.2"/>
    <row r="373" ht="12.75" customHeight="1" x14ac:dyDescent="0.2"/>
    <row r="374" ht="12.75" customHeight="1" x14ac:dyDescent="0.2"/>
    <row r="375" ht="12.75" customHeight="1" x14ac:dyDescent="0.2"/>
    <row r="376" ht="12.75" customHeight="1" x14ac:dyDescent="0.2"/>
    <row r="377" ht="12.75" customHeight="1" x14ac:dyDescent="0.2"/>
    <row r="378" ht="12.75" customHeight="1" x14ac:dyDescent="0.2"/>
    <row r="379" ht="12.75" customHeight="1" x14ac:dyDescent="0.2"/>
    <row r="380" ht="12.75" customHeight="1" x14ac:dyDescent="0.2"/>
    <row r="381" ht="12.75" customHeight="1" x14ac:dyDescent="0.2"/>
    <row r="382" ht="12.75" customHeight="1" x14ac:dyDescent="0.2"/>
    <row r="383" ht="12.75" customHeight="1" x14ac:dyDescent="0.2"/>
    <row r="384" ht="12.75" customHeight="1" x14ac:dyDescent="0.2"/>
    <row r="385" ht="12.75" customHeight="1" x14ac:dyDescent="0.2"/>
    <row r="386" ht="12.75" customHeight="1" x14ac:dyDescent="0.2"/>
    <row r="387" ht="12.75" customHeight="1" x14ac:dyDescent="0.2"/>
    <row r="388" ht="12.75" customHeight="1" x14ac:dyDescent="0.2"/>
    <row r="389" ht="12.75" customHeight="1" x14ac:dyDescent="0.2"/>
    <row r="390" ht="12.75" customHeight="1" x14ac:dyDescent="0.2"/>
    <row r="391" ht="12.75" customHeight="1" x14ac:dyDescent="0.2"/>
    <row r="392" ht="12.75" customHeight="1" x14ac:dyDescent="0.2"/>
    <row r="393" ht="12.75" customHeight="1" x14ac:dyDescent="0.2"/>
    <row r="394" ht="12.75" customHeight="1" x14ac:dyDescent="0.2"/>
    <row r="395" ht="12.75" customHeight="1" x14ac:dyDescent="0.2"/>
    <row r="396" ht="12.75" customHeight="1" x14ac:dyDescent="0.2"/>
    <row r="397" ht="12.75" customHeight="1" x14ac:dyDescent="0.2"/>
    <row r="398" ht="12.75" customHeight="1" x14ac:dyDescent="0.2"/>
    <row r="399" ht="12.75" customHeight="1" x14ac:dyDescent="0.2"/>
    <row r="400" ht="12.75" customHeight="1" x14ac:dyDescent="0.2"/>
    <row r="401" ht="12.75" customHeight="1" x14ac:dyDescent="0.2"/>
    <row r="402" ht="12.75" customHeight="1" x14ac:dyDescent="0.2"/>
    <row r="403" ht="12.75" customHeight="1" x14ac:dyDescent="0.2"/>
    <row r="404" ht="12.75" customHeight="1" x14ac:dyDescent="0.2"/>
    <row r="405" ht="12.75" customHeight="1" x14ac:dyDescent="0.2"/>
    <row r="406" ht="12.75" customHeight="1" x14ac:dyDescent="0.2"/>
    <row r="407" ht="12.75" customHeight="1" x14ac:dyDescent="0.2"/>
    <row r="408" ht="12.75" customHeight="1" x14ac:dyDescent="0.2"/>
    <row r="409" ht="12.75" customHeight="1" x14ac:dyDescent="0.2"/>
    <row r="410" ht="12.75" customHeight="1" x14ac:dyDescent="0.2"/>
    <row r="411" ht="12.75" customHeight="1" x14ac:dyDescent="0.2"/>
    <row r="412" ht="12.75" customHeight="1" x14ac:dyDescent="0.2"/>
    <row r="413" ht="12.75" customHeight="1" x14ac:dyDescent="0.2"/>
    <row r="414" ht="12.75" customHeight="1" x14ac:dyDescent="0.2"/>
    <row r="415" ht="12.75" customHeight="1" x14ac:dyDescent="0.2"/>
    <row r="416" ht="12.75" customHeight="1" x14ac:dyDescent="0.2"/>
    <row r="417" ht="12.75" customHeight="1" x14ac:dyDescent="0.2"/>
    <row r="418" ht="12.75" customHeight="1" x14ac:dyDescent="0.2"/>
    <row r="419" ht="12.75" customHeight="1" x14ac:dyDescent="0.2"/>
    <row r="420" ht="12.75" customHeight="1" x14ac:dyDescent="0.2"/>
    <row r="421" ht="12.75" customHeight="1" x14ac:dyDescent="0.2"/>
    <row r="422" ht="12.75" customHeight="1" x14ac:dyDescent="0.2"/>
    <row r="423" ht="12.75" customHeight="1" x14ac:dyDescent="0.2"/>
    <row r="424" ht="12.75" customHeight="1" x14ac:dyDescent="0.2"/>
    <row r="425" ht="12.75" customHeight="1" x14ac:dyDescent="0.2"/>
    <row r="426" ht="12.75" customHeight="1" x14ac:dyDescent="0.2"/>
    <row r="427" ht="12.75" customHeight="1" x14ac:dyDescent="0.2"/>
    <row r="428" ht="12.75" customHeight="1" x14ac:dyDescent="0.2"/>
    <row r="429" ht="12.75" customHeight="1" x14ac:dyDescent="0.2"/>
    <row r="430" ht="12.75" customHeight="1" x14ac:dyDescent="0.2"/>
    <row r="431" ht="12.75" customHeight="1" x14ac:dyDescent="0.2"/>
    <row r="432" ht="12.75" customHeight="1" x14ac:dyDescent="0.2"/>
    <row r="433" ht="12.75" customHeight="1" x14ac:dyDescent="0.2"/>
    <row r="434" ht="12.75" customHeight="1" x14ac:dyDescent="0.2"/>
    <row r="435" ht="12.75" customHeight="1" x14ac:dyDescent="0.2"/>
    <row r="436" ht="12.75" customHeight="1" x14ac:dyDescent="0.2"/>
    <row r="437" ht="12.75" customHeight="1" x14ac:dyDescent="0.2"/>
    <row r="438" ht="12.75" customHeight="1" x14ac:dyDescent="0.2"/>
    <row r="439" ht="12.75" customHeight="1" x14ac:dyDescent="0.2"/>
    <row r="440" ht="12.75" customHeight="1" x14ac:dyDescent="0.2"/>
    <row r="441" ht="12.75" customHeight="1" x14ac:dyDescent="0.2"/>
    <row r="442" ht="12.75" customHeight="1" x14ac:dyDescent="0.2"/>
    <row r="443" ht="12.75" customHeight="1" x14ac:dyDescent="0.2"/>
    <row r="444" ht="12.75" customHeight="1" x14ac:dyDescent="0.2"/>
    <row r="445" ht="12.75" customHeight="1" x14ac:dyDescent="0.2"/>
    <row r="446" ht="12.75" customHeight="1" x14ac:dyDescent="0.2"/>
    <row r="447" ht="12.75" customHeight="1" x14ac:dyDescent="0.2"/>
    <row r="448" ht="12.75" customHeight="1" x14ac:dyDescent="0.2"/>
    <row r="449" ht="12.75" customHeight="1" x14ac:dyDescent="0.2"/>
    <row r="450" ht="12.75" customHeight="1" x14ac:dyDescent="0.2"/>
    <row r="451" ht="12.75" customHeight="1" x14ac:dyDescent="0.2"/>
    <row r="452" ht="12.75" customHeight="1" x14ac:dyDescent="0.2"/>
    <row r="453" ht="12.75" customHeight="1" x14ac:dyDescent="0.2"/>
    <row r="454" ht="12.75" customHeight="1" x14ac:dyDescent="0.2"/>
    <row r="455" ht="12.75" customHeight="1" x14ac:dyDescent="0.2"/>
    <row r="456" ht="12.75" customHeight="1" x14ac:dyDescent="0.2"/>
    <row r="457" ht="12.75" customHeight="1" x14ac:dyDescent="0.2"/>
    <row r="458" ht="12.75" customHeight="1" x14ac:dyDescent="0.2"/>
    <row r="459" ht="12.75" customHeight="1" x14ac:dyDescent="0.2"/>
    <row r="460" ht="12.75" customHeight="1" x14ac:dyDescent="0.2"/>
    <row r="461" ht="12.75" customHeight="1" x14ac:dyDescent="0.2"/>
    <row r="462" ht="12.75" customHeight="1" x14ac:dyDescent="0.2"/>
    <row r="463" ht="12.75" customHeight="1" x14ac:dyDescent="0.2"/>
    <row r="464" ht="12.75" customHeight="1" x14ac:dyDescent="0.2"/>
    <row r="465" ht="12.75" customHeight="1" x14ac:dyDescent="0.2"/>
    <row r="466" ht="12.75" customHeight="1" x14ac:dyDescent="0.2"/>
    <row r="467" ht="12.75" customHeight="1" x14ac:dyDescent="0.2"/>
    <row r="468" ht="12.75" customHeight="1" x14ac:dyDescent="0.2"/>
    <row r="469" ht="12.75" customHeight="1" x14ac:dyDescent="0.2"/>
    <row r="470" ht="12.75" customHeight="1" x14ac:dyDescent="0.2"/>
    <row r="471" ht="12.75" customHeight="1" x14ac:dyDescent="0.2"/>
    <row r="472" ht="12.75" customHeight="1" x14ac:dyDescent="0.2"/>
    <row r="473" ht="12.75" customHeight="1" x14ac:dyDescent="0.2"/>
    <row r="474" ht="12.75" customHeight="1" x14ac:dyDescent="0.2"/>
    <row r="475" ht="12.75" customHeight="1" x14ac:dyDescent="0.2"/>
    <row r="476" ht="12.75" customHeight="1" x14ac:dyDescent="0.2"/>
    <row r="477" ht="12.75" customHeight="1" x14ac:dyDescent="0.2"/>
    <row r="478" ht="12.75" customHeight="1" x14ac:dyDescent="0.2"/>
    <row r="479" ht="12.75" customHeight="1" x14ac:dyDescent="0.2"/>
    <row r="480" ht="12.75" customHeight="1" x14ac:dyDescent="0.2"/>
    <row r="481" ht="12.75" customHeight="1" x14ac:dyDescent="0.2"/>
    <row r="482" ht="12.75" customHeight="1" x14ac:dyDescent="0.2"/>
    <row r="483" ht="12.75" customHeight="1" x14ac:dyDescent="0.2"/>
    <row r="484" ht="12.75" customHeight="1" x14ac:dyDescent="0.2"/>
    <row r="485" ht="12.75" customHeight="1" x14ac:dyDescent="0.2"/>
    <row r="486" ht="12.75" customHeight="1" x14ac:dyDescent="0.2"/>
    <row r="487" ht="12.75" customHeight="1" x14ac:dyDescent="0.2"/>
    <row r="488" ht="12.75" customHeight="1" x14ac:dyDescent="0.2"/>
    <row r="489" ht="12.75" customHeight="1" x14ac:dyDescent="0.2"/>
    <row r="490" ht="12.75" customHeight="1" x14ac:dyDescent="0.2"/>
    <row r="491" ht="12.75" customHeight="1" x14ac:dyDescent="0.2"/>
    <row r="492" ht="12.75" customHeight="1" x14ac:dyDescent="0.2"/>
    <row r="493" ht="12.75" customHeight="1" x14ac:dyDescent="0.2"/>
    <row r="494" ht="12.75" customHeight="1" x14ac:dyDescent="0.2"/>
    <row r="495" ht="12.75" customHeight="1" x14ac:dyDescent="0.2"/>
    <row r="496" ht="12.75" customHeight="1" x14ac:dyDescent="0.2"/>
    <row r="497" ht="12.75" customHeight="1" x14ac:dyDescent="0.2"/>
    <row r="498" ht="12.75" customHeight="1" x14ac:dyDescent="0.2"/>
    <row r="499" ht="12.75" customHeight="1" x14ac:dyDescent="0.2"/>
    <row r="500" ht="12.75" customHeight="1" x14ac:dyDescent="0.2"/>
    <row r="501" ht="12.75" customHeight="1" x14ac:dyDescent="0.2"/>
    <row r="502" ht="12.75" customHeight="1" x14ac:dyDescent="0.2"/>
    <row r="503" ht="12.75" customHeight="1" x14ac:dyDescent="0.2"/>
    <row r="504" ht="12.75" customHeight="1" x14ac:dyDescent="0.2"/>
    <row r="505" ht="12.75" customHeight="1" x14ac:dyDescent="0.2"/>
    <row r="506" ht="12.75" customHeight="1" x14ac:dyDescent="0.2"/>
    <row r="507" ht="12.75" customHeight="1" x14ac:dyDescent="0.2"/>
    <row r="508" ht="12.75" customHeight="1" x14ac:dyDescent="0.2"/>
    <row r="509" ht="12.75" customHeight="1" x14ac:dyDescent="0.2"/>
    <row r="510" ht="12.75" customHeight="1" x14ac:dyDescent="0.2"/>
    <row r="511" ht="12.75" customHeight="1" x14ac:dyDescent="0.2"/>
    <row r="512" ht="12.75" customHeight="1" x14ac:dyDescent="0.2"/>
    <row r="513" ht="12.75" customHeight="1" x14ac:dyDescent="0.2"/>
    <row r="514" ht="12.75" customHeight="1" x14ac:dyDescent="0.2"/>
    <row r="515" ht="12.75" customHeight="1" x14ac:dyDescent="0.2"/>
    <row r="516" ht="12.75" customHeight="1" x14ac:dyDescent="0.2"/>
    <row r="517" ht="12.75" customHeight="1" x14ac:dyDescent="0.2"/>
    <row r="518" ht="12.75" customHeight="1" x14ac:dyDescent="0.2"/>
    <row r="519" ht="12.75" customHeight="1" x14ac:dyDescent="0.2"/>
    <row r="520" ht="12.75" customHeight="1" x14ac:dyDescent="0.2"/>
    <row r="521" ht="12.75" customHeight="1" x14ac:dyDescent="0.2"/>
    <row r="522" ht="12.75" customHeight="1" x14ac:dyDescent="0.2"/>
    <row r="523" ht="12.75" customHeight="1" x14ac:dyDescent="0.2"/>
    <row r="524" ht="12.75" customHeight="1" x14ac:dyDescent="0.2"/>
    <row r="525" ht="12.75" customHeight="1" x14ac:dyDescent="0.2"/>
    <row r="526" ht="12.75" customHeight="1" x14ac:dyDescent="0.2"/>
    <row r="527" ht="12.75" customHeight="1" x14ac:dyDescent="0.2"/>
    <row r="528" ht="12.75" customHeight="1" x14ac:dyDescent="0.2"/>
    <row r="529" ht="12.75" customHeight="1" x14ac:dyDescent="0.2"/>
    <row r="530" ht="12.75" customHeight="1" x14ac:dyDescent="0.2"/>
    <row r="531" ht="12.75" customHeight="1" x14ac:dyDescent="0.2"/>
    <row r="532" ht="12.75" customHeight="1" x14ac:dyDescent="0.2"/>
    <row r="533" ht="12.75" customHeight="1" x14ac:dyDescent="0.2"/>
    <row r="534" ht="12.75" customHeight="1" x14ac:dyDescent="0.2"/>
    <row r="535" ht="12.75" customHeight="1" x14ac:dyDescent="0.2"/>
    <row r="536" ht="12.75" customHeight="1" x14ac:dyDescent="0.2"/>
    <row r="537" ht="12.75" customHeight="1" x14ac:dyDescent="0.2"/>
    <row r="538" ht="12.75" customHeight="1" x14ac:dyDescent="0.2"/>
    <row r="539" ht="12.75" customHeight="1" x14ac:dyDescent="0.2"/>
    <row r="540" ht="12.75" customHeight="1" x14ac:dyDescent="0.2"/>
    <row r="541" ht="12.75" customHeight="1" x14ac:dyDescent="0.2"/>
    <row r="542" ht="12.75" customHeight="1" x14ac:dyDescent="0.2"/>
    <row r="543" ht="12.75" customHeight="1" x14ac:dyDescent="0.2"/>
    <row r="544" ht="12.75" customHeight="1" x14ac:dyDescent="0.2"/>
    <row r="545" ht="12.75" customHeight="1" x14ac:dyDescent="0.2"/>
    <row r="546" ht="12.75" customHeight="1" x14ac:dyDescent="0.2"/>
    <row r="547" ht="12.75" customHeight="1" x14ac:dyDescent="0.2"/>
    <row r="548" ht="12.75" customHeight="1" x14ac:dyDescent="0.2"/>
    <row r="549" ht="12.75" customHeight="1" x14ac:dyDescent="0.2"/>
    <row r="550" ht="12.75" customHeight="1" x14ac:dyDescent="0.2"/>
    <row r="551" ht="12.75" customHeight="1" x14ac:dyDescent="0.2"/>
    <row r="552" ht="12.75" customHeight="1" x14ac:dyDescent="0.2"/>
    <row r="553" ht="12.75" customHeight="1" x14ac:dyDescent="0.2"/>
    <row r="554" ht="12.75" customHeight="1" x14ac:dyDescent="0.2"/>
    <row r="555" ht="12.75" customHeight="1" x14ac:dyDescent="0.2"/>
    <row r="556" ht="12.75" customHeight="1" x14ac:dyDescent="0.2"/>
    <row r="557" ht="12.75" customHeight="1" x14ac:dyDescent="0.2"/>
    <row r="558" ht="12.75" customHeight="1" x14ac:dyDescent="0.2"/>
    <row r="559" ht="12.75" customHeight="1" x14ac:dyDescent="0.2"/>
    <row r="560" ht="12.75" customHeight="1" x14ac:dyDescent="0.2"/>
    <row r="561" ht="12.75" customHeight="1" x14ac:dyDescent="0.2"/>
    <row r="562" ht="12.75" customHeight="1" x14ac:dyDescent="0.2"/>
    <row r="563" ht="12.75" customHeight="1" x14ac:dyDescent="0.2"/>
    <row r="564" ht="12.75" customHeight="1" x14ac:dyDescent="0.2"/>
    <row r="565" ht="12.75" customHeight="1" x14ac:dyDescent="0.2"/>
    <row r="566" ht="12.75" customHeight="1" x14ac:dyDescent="0.2"/>
    <row r="567" ht="12.75" customHeight="1" x14ac:dyDescent="0.2"/>
    <row r="568" ht="12.75" customHeight="1" x14ac:dyDescent="0.2"/>
    <row r="569" ht="12.75" customHeight="1" x14ac:dyDescent="0.2"/>
    <row r="570" ht="12.75" customHeight="1" x14ac:dyDescent="0.2"/>
    <row r="571" ht="12.75" customHeight="1" x14ac:dyDescent="0.2"/>
    <row r="572" ht="12.75" customHeight="1" x14ac:dyDescent="0.2"/>
    <row r="573" ht="12.75" customHeight="1" x14ac:dyDescent="0.2"/>
    <row r="574" ht="12.75" customHeight="1" x14ac:dyDescent="0.2"/>
    <row r="575" ht="12.75" customHeight="1" x14ac:dyDescent="0.2"/>
    <row r="576" ht="12.75" customHeight="1" x14ac:dyDescent="0.2"/>
    <row r="577" ht="12.75" customHeight="1" x14ac:dyDescent="0.2"/>
    <row r="578" ht="12.75" customHeight="1" x14ac:dyDescent="0.2"/>
    <row r="579" ht="12.75" customHeight="1" x14ac:dyDescent="0.2"/>
    <row r="580" ht="12.75" customHeight="1" x14ac:dyDescent="0.2"/>
    <row r="581" ht="12.75" customHeight="1" x14ac:dyDescent="0.2"/>
    <row r="582" ht="12.75" customHeight="1" x14ac:dyDescent="0.2"/>
    <row r="583" ht="12.75" customHeight="1" x14ac:dyDescent="0.2"/>
    <row r="584" ht="12.75" customHeight="1" x14ac:dyDescent="0.2"/>
    <row r="585" ht="12.75" customHeight="1" x14ac:dyDescent="0.2"/>
    <row r="586" ht="12.75" customHeight="1" x14ac:dyDescent="0.2"/>
    <row r="587" ht="12.75" customHeight="1" x14ac:dyDescent="0.2"/>
    <row r="588" ht="12.75" customHeight="1" x14ac:dyDescent="0.2"/>
    <row r="589" ht="12.75" customHeight="1" x14ac:dyDescent="0.2"/>
    <row r="590" ht="12.75" customHeight="1" x14ac:dyDescent="0.2"/>
    <row r="591" ht="12.75" customHeight="1" x14ac:dyDescent="0.2"/>
    <row r="592" ht="12.75" customHeight="1" x14ac:dyDescent="0.2"/>
    <row r="593" ht="12.75" customHeight="1" x14ac:dyDescent="0.2"/>
    <row r="594" ht="12.75" customHeight="1" x14ac:dyDescent="0.2"/>
    <row r="595" ht="12.75" customHeight="1" x14ac:dyDescent="0.2"/>
    <row r="596" ht="12.75" customHeight="1" x14ac:dyDescent="0.2"/>
    <row r="597" ht="12.75" customHeight="1" x14ac:dyDescent="0.2"/>
    <row r="598" ht="12.75" customHeight="1" x14ac:dyDescent="0.2"/>
    <row r="599" ht="12.75" customHeight="1" x14ac:dyDescent="0.2"/>
    <row r="600" ht="12.75" customHeight="1" x14ac:dyDescent="0.2"/>
    <row r="601" ht="12.75" customHeight="1" x14ac:dyDescent="0.2"/>
    <row r="602" ht="12.75" customHeight="1" x14ac:dyDescent="0.2"/>
    <row r="603" ht="12.75" customHeight="1" x14ac:dyDescent="0.2"/>
    <row r="604" ht="12.75" customHeight="1" x14ac:dyDescent="0.2"/>
    <row r="605" ht="12.75" customHeight="1" x14ac:dyDescent="0.2"/>
    <row r="606" ht="12.75" customHeight="1" x14ac:dyDescent="0.2"/>
    <row r="607" ht="12.75" customHeight="1" x14ac:dyDescent="0.2"/>
    <row r="608" ht="12.75" customHeight="1" x14ac:dyDescent="0.2"/>
    <row r="609" ht="12.75" customHeight="1" x14ac:dyDescent="0.2"/>
    <row r="610" ht="12.75" customHeight="1" x14ac:dyDescent="0.2"/>
    <row r="611" ht="12.75" customHeight="1" x14ac:dyDescent="0.2"/>
    <row r="612" ht="12.75" customHeight="1" x14ac:dyDescent="0.2"/>
    <row r="613" ht="12.75" customHeight="1" x14ac:dyDescent="0.2"/>
    <row r="614" ht="12.75" customHeight="1" x14ac:dyDescent="0.2"/>
    <row r="615" ht="12.75" customHeight="1" x14ac:dyDescent="0.2"/>
    <row r="616" ht="12.75" customHeight="1" x14ac:dyDescent="0.2"/>
    <row r="617" ht="12.75" customHeight="1" x14ac:dyDescent="0.2"/>
    <row r="618" ht="12.75" customHeight="1" x14ac:dyDescent="0.2"/>
    <row r="619" ht="12.75" customHeight="1" x14ac:dyDescent="0.2"/>
    <row r="620" ht="12.75" customHeight="1" x14ac:dyDescent="0.2"/>
    <row r="621" ht="12.75" customHeight="1" x14ac:dyDescent="0.2"/>
    <row r="622" ht="12.75" customHeight="1" x14ac:dyDescent="0.2"/>
    <row r="623" ht="12.75" customHeight="1" x14ac:dyDescent="0.2"/>
    <row r="624" ht="12.75" customHeight="1" x14ac:dyDescent="0.2"/>
    <row r="625" ht="12.75" customHeight="1" x14ac:dyDescent="0.2"/>
    <row r="626" ht="12.75" customHeight="1" x14ac:dyDescent="0.2"/>
    <row r="627" ht="12.75" customHeight="1" x14ac:dyDescent="0.2"/>
    <row r="628" ht="12.75" customHeight="1" x14ac:dyDescent="0.2"/>
    <row r="629" ht="12.75" customHeight="1" x14ac:dyDescent="0.2"/>
    <row r="630" ht="12.75" customHeight="1" x14ac:dyDescent="0.2"/>
    <row r="631" ht="12.75" customHeight="1" x14ac:dyDescent="0.2"/>
    <row r="632" ht="12.75" customHeight="1" x14ac:dyDescent="0.2"/>
    <row r="633" ht="12.75" customHeight="1" x14ac:dyDescent="0.2"/>
    <row r="634" ht="12.75" customHeight="1" x14ac:dyDescent="0.2"/>
    <row r="635" ht="12.75" customHeight="1" x14ac:dyDescent="0.2"/>
    <row r="636" ht="12.75" customHeight="1" x14ac:dyDescent="0.2"/>
    <row r="637" ht="12.75" customHeight="1" x14ac:dyDescent="0.2"/>
    <row r="638" ht="12.75" customHeight="1" x14ac:dyDescent="0.2"/>
    <row r="639" ht="12.75" customHeight="1" x14ac:dyDescent="0.2"/>
    <row r="640" ht="12.75" customHeight="1" x14ac:dyDescent="0.2"/>
    <row r="641" ht="12.75" customHeight="1" x14ac:dyDescent="0.2"/>
    <row r="642" ht="12.75" customHeight="1" x14ac:dyDescent="0.2"/>
    <row r="643" ht="12.75" customHeight="1" x14ac:dyDescent="0.2"/>
    <row r="644" ht="12.75" customHeight="1" x14ac:dyDescent="0.2"/>
    <row r="645" ht="12.75" customHeight="1" x14ac:dyDescent="0.2"/>
    <row r="646" ht="12.75" customHeight="1" x14ac:dyDescent="0.2"/>
    <row r="647" ht="12.75" customHeight="1" x14ac:dyDescent="0.2"/>
    <row r="648" ht="12.75" customHeight="1" x14ac:dyDescent="0.2"/>
    <row r="649" ht="12.75" customHeight="1" x14ac:dyDescent="0.2"/>
    <row r="650" ht="12.75" customHeight="1" x14ac:dyDescent="0.2"/>
    <row r="651" ht="12.75" customHeight="1" x14ac:dyDescent="0.2"/>
    <row r="652" ht="12.75" customHeight="1" x14ac:dyDescent="0.2"/>
    <row r="653" ht="12.75" customHeight="1" x14ac:dyDescent="0.2"/>
    <row r="654" ht="12.75" customHeight="1" x14ac:dyDescent="0.2"/>
    <row r="655" ht="12.75" customHeight="1" x14ac:dyDescent="0.2"/>
    <row r="656" ht="12.75" customHeight="1" x14ac:dyDescent="0.2"/>
    <row r="657" ht="12.75" customHeight="1" x14ac:dyDescent="0.2"/>
    <row r="658" ht="12.75" customHeight="1" x14ac:dyDescent="0.2"/>
    <row r="659" ht="12.75" customHeight="1" x14ac:dyDescent="0.2"/>
    <row r="660" ht="12.75" customHeight="1" x14ac:dyDescent="0.2"/>
    <row r="661" ht="12.75" customHeight="1" x14ac:dyDescent="0.2"/>
    <row r="662" ht="12.75" customHeight="1" x14ac:dyDescent="0.2"/>
    <row r="663" ht="12.75" customHeight="1" x14ac:dyDescent="0.2"/>
    <row r="664" ht="12.75" customHeight="1" x14ac:dyDescent="0.2"/>
    <row r="665" ht="12.75" customHeight="1" x14ac:dyDescent="0.2"/>
    <row r="666" ht="12.75" customHeight="1" x14ac:dyDescent="0.2"/>
    <row r="667" ht="12.75" customHeight="1" x14ac:dyDescent="0.2"/>
    <row r="668" ht="12.75" customHeight="1" x14ac:dyDescent="0.2"/>
    <row r="669" ht="12.75" customHeight="1" x14ac:dyDescent="0.2"/>
    <row r="670" ht="12.75" customHeight="1" x14ac:dyDescent="0.2"/>
    <row r="671" ht="12.75" customHeight="1" x14ac:dyDescent="0.2"/>
    <row r="672" ht="12.75" customHeight="1" x14ac:dyDescent="0.2"/>
    <row r="673" ht="12.75" customHeight="1" x14ac:dyDescent="0.2"/>
    <row r="674" ht="12.75" customHeight="1" x14ac:dyDescent="0.2"/>
    <row r="675" ht="12.75" customHeight="1" x14ac:dyDescent="0.2"/>
    <row r="676" ht="12.75" customHeight="1" x14ac:dyDescent="0.2"/>
    <row r="677" ht="12.75" customHeight="1" x14ac:dyDescent="0.2"/>
    <row r="678" ht="12.75" customHeight="1" x14ac:dyDescent="0.2"/>
    <row r="679" ht="12.75" customHeight="1" x14ac:dyDescent="0.2"/>
    <row r="680" ht="12.75" customHeight="1" x14ac:dyDescent="0.2"/>
    <row r="681" ht="12.75" customHeight="1" x14ac:dyDescent="0.2"/>
    <row r="682" ht="12.75" customHeight="1" x14ac:dyDescent="0.2"/>
    <row r="683" ht="12.75" customHeight="1" x14ac:dyDescent="0.2"/>
    <row r="684" ht="12.75" customHeight="1" x14ac:dyDescent="0.2"/>
    <row r="685" ht="12.75" customHeight="1" x14ac:dyDescent="0.2"/>
    <row r="686" ht="12.75" customHeight="1" x14ac:dyDescent="0.2"/>
    <row r="687" ht="12.75" customHeight="1" x14ac:dyDescent="0.2"/>
    <row r="688" ht="12.75" customHeight="1" x14ac:dyDescent="0.2"/>
    <row r="689" ht="12.75" customHeight="1" x14ac:dyDescent="0.2"/>
    <row r="690" ht="12.75" customHeight="1" x14ac:dyDescent="0.2"/>
    <row r="691" ht="12.75" customHeight="1" x14ac:dyDescent="0.2"/>
    <row r="692" ht="12.75" customHeight="1" x14ac:dyDescent="0.2"/>
    <row r="693" ht="12.75" customHeight="1" x14ac:dyDescent="0.2"/>
    <row r="694" ht="12.75" customHeight="1" x14ac:dyDescent="0.2"/>
    <row r="695" ht="12.75" customHeight="1" x14ac:dyDescent="0.2"/>
    <row r="696" ht="12.75" customHeight="1" x14ac:dyDescent="0.2"/>
    <row r="697" ht="12.75" customHeight="1" x14ac:dyDescent="0.2"/>
    <row r="698" ht="12.75" customHeight="1" x14ac:dyDescent="0.2"/>
    <row r="699" ht="12.75" customHeight="1" x14ac:dyDescent="0.2"/>
    <row r="700" ht="12.75" customHeight="1" x14ac:dyDescent="0.2"/>
    <row r="701" ht="12.75" customHeight="1" x14ac:dyDescent="0.2"/>
    <row r="702" ht="12.75" customHeight="1" x14ac:dyDescent="0.2"/>
    <row r="703" ht="12.75" customHeight="1" x14ac:dyDescent="0.2"/>
    <row r="704" ht="12.75" customHeight="1" x14ac:dyDescent="0.2"/>
    <row r="705" ht="12.75" customHeight="1" x14ac:dyDescent="0.2"/>
    <row r="706" ht="12.75" customHeight="1" x14ac:dyDescent="0.2"/>
    <row r="707" ht="12.75" customHeight="1" x14ac:dyDescent="0.2"/>
    <row r="708" ht="12.75" customHeight="1" x14ac:dyDescent="0.2"/>
    <row r="709" ht="12.75" customHeight="1" x14ac:dyDescent="0.2"/>
    <row r="710" ht="12.75" customHeight="1" x14ac:dyDescent="0.2"/>
    <row r="711" ht="12.75" customHeight="1" x14ac:dyDescent="0.2"/>
    <row r="712" ht="12.75" customHeight="1" x14ac:dyDescent="0.2"/>
    <row r="713" ht="12.75" customHeight="1" x14ac:dyDescent="0.2"/>
    <row r="714" ht="12.75" customHeight="1" x14ac:dyDescent="0.2"/>
    <row r="715" ht="12.75" customHeight="1" x14ac:dyDescent="0.2"/>
    <row r="716" ht="12.75" customHeight="1" x14ac:dyDescent="0.2"/>
    <row r="717" ht="12.75" customHeight="1" x14ac:dyDescent="0.2"/>
    <row r="718" ht="12.75" customHeight="1" x14ac:dyDescent="0.2"/>
    <row r="719" ht="12.75" customHeight="1" x14ac:dyDescent="0.2"/>
    <row r="720" ht="12.75" customHeight="1" x14ac:dyDescent="0.2"/>
    <row r="721" ht="12.75" customHeight="1" x14ac:dyDescent="0.2"/>
    <row r="722" ht="12.75" customHeight="1" x14ac:dyDescent="0.2"/>
    <row r="723" ht="12.75" customHeight="1" x14ac:dyDescent="0.2"/>
    <row r="724" ht="12.75" customHeight="1" x14ac:dyDescent="0.2"/>
    <row r="725" ht="12.75" customHeight="1" x14ac:dyDescent="0.2"/>
    <row r="726" ht="12.75" customHeight="1" x14ac:dyDescent="0.2"/>
    <row r="727" ht="12.75" customHeight="1" x14ac:dyDescent="0.2"/>
    <row r="728" ht="12.75" customHeight="1" x14ac:dyDescent="0.2"/>
    <row r="729" ht="12.75" customHeight="1" x14ac:dyDescent="0.2"/>
    <row r="730" ht="12.75" customHeight="1" x14ac:dyDescent="0.2"/>
    <row r="731" ht="12.75" customHeight="1" x14ac:dyDescent="0.2"/>
    <row r="732" ht="12.75" customHeight="1" x14ac:dyDescent="0.2"/>
    <row r="733" ht="12.75" customHeight="1" x14ac:dyDescent="0.2"/>
    <row r="734" ht="12.75" customHeight="1" x14ac:dyDescent="0.2"/>
    <row r="735" ht="12.75" customHeight="1" x14ac:dyDescent="0.2"/>
    <row r="736" ht="12.75" customHeight="1" x14ac:dyDescent="0.2"/>
    <row r="737" ht="12.75" customHeight="1" x14ac:dyDescent="0.2"/>
    <row r="738" ht="12.75" customHeight="1" x14ac:dyDescent="0.2"/>
    <row r="739" ht="12.75" customHeight="1" x14ac:dyDescent="0.2"/>
    <row r="740" ht="12.75" customHeight="1" x14ac:dyDescent="0.2"/>
    <row r="741" ht="12.75" customHeight="1" x14ac:dyDescent="0.2"/>
    <row r="742" ht="12.75" customHeight="1" x14ac:dyDescent="0.2"/>
    <row r="743" ht="12.75" customHeight="1" x14ac:dyDescent="0.2"/>
    <row r="744" ht="12.75" customHeight="1" x14ac:dyDescent="0.2"/>
    <row r="745" ht="12.75" customHeight="1" x14ac:dyDescent="0.2"/>
    <row r="746" ht="12.75" customHeight="1" x14ac:dyDescent="0.2"/>
    <row r="747" ht="12.75" customHeight="1" x14ac:dyDescent="0.2"/>
    <row r="748" ht="12.75" customHeight="1" x14ac:dyDescent="0.2"/>
    <row r="749" ht="12.75" customHeight="1" x14ac:dyDescent="0.2"/>
    <row r="750" ht="12.75" customHeight="1" x14ac:dyDescent="0.2"/>
    <row r="751" ht="12.75" customHeight="1" x14ac:dyDescent="0.2"/>
    <row r="752" ht="12.75" customHeight="1" x14ac:dyDescent="0.2"/>
    <row r="753" ht="12.75" customHeight="1" x14ac:dyDescent="0.2"/>
    <row r="754" ht="12.75" customHeight="1" x14ac:dyDescent="0.2"/>
    <row r="755" ht="12.75" customHeight="1" x14ac:dyDescent="0.2"/>
    <row r="756" ht="12.75" customHeight="1" x14ac:dyDescent="0.2"/>
    <row r="757" ht="12.75" customHeight="1" x14ac:dyDescent="0.2"/>
    <row r="758" ht="12.75" customHeight="1" x14ac:dyDescent="0.2"/>
    <row r="759" ht="12.75" customHeight="1" x14ac:dyDescent="0.2"/>
    <row r="760" ht="12.75" customHeight="1" x14ac:dyDescent="0.2"/>
    <row r="761" ht="12.75" customHeight="1" x14ac:dyDescent="0.2"/>
    <row r="762" ht="12.75" customHeight="1" x14ac:dyDescent="0.2"/>
    <row r="763" ht="12.75" customHeight="1" x14ac:dyDescent="0.2"/>
    <row r="764" ht="12.75" customHeight="1" x14ac:dyDescent="0.2"/>
    <row r="765" ht="12.75" customHeight="1" x14ac:dyDescent="0.2"/>
    <row r="766" ht="12.75" customHeight="1" x14ac:dyDescent="0.2"/>
    <row r="767" ht="12.75" customHeight="1" x14ac:dyDescent="0.2"/>
    <row r="768" ht="12.75" customHeight="1" x14ac:dyDescent="0.2"/>
    <row r="769" ht="12.75" customHeight="1" x14ac:dyDescent="0.2"/>
    <row r="770" ht="12.75" customHeight="1" x14ac:dyDescent="0.2"/>
    <row r="771" ht="12.75" customHeight="1" x14ac:dyDescent="0.2"/>
    <row r="772" ht="12.75" customHeight="1" x14ac:dyDescent="0.2"/>
    <row r="773" ht="12.75" customHeight="1" x14ac:dyDescent="0.2"/>
    <row r="774" ht="12.75" customHeight="1" x14ac:dyDescent="0.2"/>
    <row r="775" ht="12.75" customHeight="1" x14ac:dyDescent="0.2"/>
    <row r="776" ht="12.75" customHeight="1" x14ac:dyDescent="0.2"/>
    <row r="777" ht="12.75" customHeight="1" x14ac:dyDescent="0.2"/>
    <row r="778" ht="12.75" customHeight="1" x14ac:dyDescent="0.2"/>
    <row r="779" ht="12.75" customHeight="1" x14ac:dyDescent="0.2"/>
    <row r="780" ht="12.75" customHeight="1" x14ac:dyDescent="0.2"/>
    <row r="781" ht="12.75" customHeight="1" x14ac:dyDescent="0.2"/>
    <row r="782" ht="12.75" customHeight="1" x14ac:dyDescent="0.2"/>
    <row r="783" ht="12.75" customHeight="1" x14ac:dyDescent="0.2"/>
    <row r="784" ht="12.75" customHeight="1" x14ac:dyDescent="0.2"/>
    <row r="785" ht="12.75" customHeight="1" x14ac:dyDescent="0.2"/>
    <row r="786" ht="12.75" customHeight="1" x14ac:dyDescent="0.2"/>
    <row r="787" ht="12.75" customHeight="1" x14ac:dyDescent="0.2"/>
    <row r="788" ht="12.75" customHeight="1" x14ac:dyDescent="0.2"/>
    <row r="789" ht="12.75" customHeight="1" x14ac:dyDescent="0.2"/>
    <row r="790" ht="12.75" customHeight="1" x14ac:dyDescent="0.2"/>
    <row r="791" ht="12.75" customHeight="1" x14ac:dyDescent="0.2"/>
    <row r="792" ht="12.75" customHeight="1" x14ac:dyDescent="0.2"/>
    <row r="793" ht="12.75" customHeight="1" x14ac:dyDescent="0.2"/>
    <row r="794" ht="12.75" customHeight="1" x14ac:dyDescent="0.2"/>
    <row r="795" ht="12.75" customHeight="1" x14ac:dyDescent="0.2"/>
    <row r="796" ht="12.75" customHeight="1" x14ac:dyDescent="0.2"/>
    <row r="797" ht="12.75" customHeight="1" x14ac:dyDescent="0.2"/>
    <row r="798" ht="12.75" customHeight="1" x14ac:dyDescent="0.2"/>
    <row r="799" ht="12.75" customHeight="1" x14ac:dyDescent="0.2"/>
    <row r="800" ht="12.75" customHeight="1" x14ac:dyDescent="0.2"/>
    <row r="801" ht="12.75" customHeight="1" x14ac:dyDescent="0.2"/>
    <row r="802" ht="12.75" customHeight="1" x14ac:dyDescent="0.2"/>
    <row r="803" ht="12.75" customHeight="1" x14ac:dyDescent="0.2"/>
    <row r="804" ht="12.75" customHeight="1" x14ac:dyDescent="0.2"/>
    <row r="805" ht="12.75" customHeight="1" x14ac:dyDescent="0.2"/>
    <row r="806" ht="12.75" customHeight="1" x14ac:dyDescent="0.2"/>
    <row r="807" ht="12.75" customHeight="1" x14ac:dyDescent="0.2"/>
    <row r="808" ht="12.75" customHeight="1" x14ac:dyDescent="0.2"/>
    <row r="809" ht="12.75" customHeight="1" x14ac:dyDescent="0.2"/>
    <row r="810" ht="12.75" customHeight="1" x14ac:dyDescent="0.2"/>
    <row r="811" ht="12.75" customHeight="1" x14ac:dyDescent="0.2"/>
    <row r="812" ht="12.75" customHeight="1" x14ac:dyDescent="0.2"/>
    <row r="813" ht="12.75" customHeight="1" x14ac:dyDescent="0.2"/>
    <row r="814" ht="12.75" customHeight="1" x14ac:dyDescent="0.2"/>
    <row r="815" ht="12.75" customHeight="1" x14ac:dyDescent="0.2"/>
    <row r="816" ht="12.75" customHeight="1" x14ac:dyDescent="0.2"/>
    <row r="817" ht="12.75" customHeight="1" x14ac:dyDescent="0.2"/>
    <row r="818" ht="12.75" customHeight="1" x14ac:dyDescent="0.2"/>
    <row r="819" ht="12.75" customHeight="1" x14ac:dyDescent="0.2"/>
    <row r="820" ht="12.75" customHeight="1" x14ac:dyDescent="0.2"/>
    <row r="821" ht="12.75" customHeight="1" x14ac:dyDescent="0.2"/>
    <row r="822" ht="12.75" customHeight="1" x14ac:dyDescent="0.2"/>
    <row r="823" ht="12.75" customHeight="1" x14ac:dyDescent="0.2"/>
    <row r="824" ht="12.75" customHeight="1" x14ac:dyDescent="0.2"/>
    <row r="825" ht="12.75" customHeight="1" x14ac:dyDescent="0.2"/>
    <row r="826" ht="12.75" customHeight="1" x14ac:dyDescent="0.2"/>
    <row r="827" ht="12.75" customHeight="1" x14ac:dyDescent="0.2"/>
    <row r="828" ht="12.75" customHeight="1" x14ac:dyDescent="0.2"/>
    <row r="829" ht="12.75" customHeight="1" x14ac:dyDescent="0.2"/>
    <row r="830" ht="12.75" customHeight="1" x14ac:dyDescent="0.2"/>
    <row r="831" ht="12.75" customHeight="1" x14ac:dyDescent="0.2"/>
    <row r="832" ht="12.75" customHeight="1" x14ac:dyDescent="0.2"/>
    <row r="833" ht="12.75" customHeight="1" x14ac:dyDescent="0.2"/>
    <row r="834" ht="12.75" customHeight="1" x14ac:dyDescent="0.2"/>
    <row r="835" ht="12.75" customHeight="1" x14ac:dyDescent="0.2"/>
    <row r="836" ht="12.75" customHeight="1" x14ac:dyDescent="0.2"/>
    <row r="837" ht="12.75" customHeight="1" x14ac:dyDescent="0.2"/>
    <row r="838" ht="12.75" customHeight="1" x14ac:dyDescent="0.2"/>
    <row r="839" ht="12.75" customHeight="1" x14ac:dyDescent="0.2"/>
    <row r="840" ht="12.75" customHeight="1" x14ac:dyDescent="0.2"/>
    <row r="841" ht="12.75" customHeight="1" x14ac:dyDescent="0.2"/>
    <row r="842" ht="12.75" customHeight="1" x14ac:dyDescent="0.2"/>
    <row r="843" ht="12.75" customHeight="1" x14ac:dyDescent="0.2"/>
    <row r="844" ht="12.75" customHeight="1" x14ac:dyDescent="0.2"/>
    <row r="845" ht="12.75" customHeight="1" x14ac:dyDescent="0.2"/>
    <row r="846" ht="12.75" customHeight="1" x14ac:dyDescent="0.2"/>
    <row r="847" ht="12.75" customHeight="1" x14ac:dyDescent="0.2"/>
    <row r="848" ht="12.75" customHeight="1" x14ac:dyDescent="0.2"/>
    <row r="849" ht="12.75" customHeight="1" x14ac:dyDescent="0.2"/>
    <row r="850" ht="12.75" customHeight="1" x14ac:dyDescent="0.2"/>
    <row r="851" ht="12.75" customHeight="1" x14ac:dyDescent="0.2"/>
    <row r="852" ht="12.75" customHeight="1" x14ac:dyDescent="0.2"/>
    <row r="853" ht="12.75" customHeight="1" x14ac:dyDescent="0.2"/>
    <row r="854" ht="12.75" customHeight="1" x14ac:dyDescent="0.2"/>
    <row r="855" ht="12.75" customHeight="1" x14ac:dyDescent="0.2"/>
    <row r="856" ht="12.75" customHeight="1" x14ac:dyDescent="0.2"/>
    <row r="857" ht="12.75" customHeight="1" x14ac:dyDescent="0.2"/>
    <row r="858" ht="12.75" customHeight="1" x14ac:dyDescent="0.2"/>
    <row r="859" ht="12.75" customHeight="1" x14ac:dyDescent="0.2"/>
    <row r="860" ht="12.75" customHeight="1" x14ac:dyDescent="0.2"/>
    <row r="861" ht="12.75" customHeight="1" x14ac:dyDescent="0.2"/>
    <row r="862" ht="12.75" customHeight="1" x14ac:dyDescent="0.2"/>
    <row r="863" ht="12.75" customHeight="1" x14ac:dyDescent="0.2"/>
    <row r="864" ht="12.75" customHeight="1" x14ac:dyDescent="0.2"/>
    <row r="865" ht="12.75" customHeight="1" x14ac:dyDescent="0.2"/>
    <row r="866" ht="12.75" customHeight="1" x14ac:dyDescent="0.2"/>
    <row r="867" ht="12.75" customHeight="1" x14ac:dyDescent="0.2"/>
    <row r="868" ht="12.75" customHeight="1" x14ac:dyDescent="0.2"/>
    <row r="869" ht="12.75" customHeight="1" x14ac:dyDescent="0.2"/>
    <row r="870" ht="12.75" customHeight="1" x14ac:dyDescent="0.2"/>
    <row r="871" ht="12.75" customHeight="1" x14ac:dyDescent="0.2"/>
    <row r="872" ht="12.75" customHeight="1" x14ac:dyDescent="0.2"/>
    <row r="873" ht="12.75" customHeight="1" x14ac:dyDescent="0.2"/>
    <row r="874" ht="12.75" customHeight="1" x14ac:dyDescent="0.2"/>
    <row r="875" ht="12.75" customHeight="1" x14ac:dyDescent="0.2"/>
    <row r="876" ht="12.75" customHeight="1" x14ac:dyDescent="0.2"/>
    <row r="877" ht="12.75" customHeight="1" x14ac:dyDescent="0.2"/>
    <row r="878" ht="12.75" customHeight="1" x14ac:dyDescent="0.2"/>
    <row r="879" ht="12.75" customHeight="1" x14ac:dyDescent="0.2"/>
    <row r="880" ht="12.75" customHeight="1" x14ac:dyDescent="0.2"/>
    <row r="881" ht="12.75" customHeight="1" x14ac:dyDescent="0.2"/>
    <row r="882" ht="12.75" customHeight="1" x14ac:dyDescent="0.2"/>
    <row r="883" ht="12.75" customHeight="1" x14ac:dyDescent="0.2"/>
    <row r="884" ht="12.75" customHeight="1" x14ac:dyDescent="0.2"/>
    <row r="885" ht="12.75" customHeight="1" x14ac:dyDescent="0.2"/>
    <row r="886" ht="12.75" customHeight="1" x14ac:dyDescent="0.2"/>
    <row r="887" ht="12.75" customHeight="1" x14ac:dyDescent="0.2"/>
    <row r="888" ht="12.75" customHeight="1" x14ac:dyDescent="0.2"/>
    <row r="889" ht="12.75" customHeight="1" x14ac:dyDescent="0.2"/>
    <row r="890" ht="12.75" customHeight="1" x14ac:dyDescent="0.2"/>
    <row r="891" ht="12.75" customHeight="1" x14ac:dyDescent="0.2"/>
    <row r="892" ht="12.75" customHeight="1" x14ac:dyDescent="0.2"/>
    <row r="893" ht="12.75" customHeight="1" x14ac:dyDescent="0.2"/>
    <row r="894" ht="12.75" customHeight="1" x14ac:dyDescent="0.2"/>
    <row r="895" ht="12.75" customHeight="1" x14ac:dyDescent="0.2"/>
    <row r="896" ht="12.75" customHeight="1" x14ac:dyDescent="0.2"/>
    <row r="897" ht="12.75" customHeight="1" x14ac:dyDescent="0.2"/>
    <row r="898" ht="12.75" customHeight="1" x14ac:dyDescent="0.2"/>
    <row r="899" ht="12.75" customHeight="1" x14ac:dyDescent="0.2"/>
    <row r="900" ht="12.75" customHeight="1" x14ac:dyDescent="0.2"/>
    <row r="901" ht="12.75" customHeight="1" x14ac:dyDescent="0.2"/>
    <row r="902" ht="12.75" customHeight="1" x14ac:dyDescent="0.2"/>
    <row r="903" ht="12.75" customHeight="1" x14ac:dyDescent="0.2"/>
    <row r="904" ht="12.75" customHeight="1" x14ac:dyDescent="0.2"/>
    <row r="905" ht="12.75" customHeight="1" x14ac:dyDescent="0.2"/>
    <row r="906" ht="12.75" customHeight="1" x14ac:dyDescent="0.2"/>
    <row r="907" ht="12.75" customHeight="1" x14ac:dyDescent="0.2"/>
    <row r="908" ht="12.75" customHeight="1" x14ac:dyDescent="0.2"/>
    <row r="909" ht="12.75" customHeight="1" x14ac:dyDescent="0.2"/>
    <row r="910" ht="12.75" customHeight="1" x14ac:dyDescent="0.2"/>
    <row r="911" ht="12.75" customHeight="1" x14ac:dyDescent="0.2"/>
    <row r="912" ht="12.75" customHeight="1" x14ac:dyDescent="0.2"/>
    <row r="913" ht="12.75" customHeight="1" x14ac:dyDescent="0.2"/>
    <row r="914" ht="12.75" customHeight="1" x14ac:dyDescent="0.2"/>
    <row r="915" ht="12.75" customHeight="1" x14ac:dyDescent="0.2"/>
    <row r="916" ht="12.75" customHeight="1" x14ac:dyDescent="0.2"/>
    <row r="917" ht="12.75" customHeight="1" x14ac:dyDescent="0.2"/>
    <row r="918" ht="12.75" customHeight="1" x14ac:dyDescent="0.2"/>
    <row r="919" ht="12.75" customHeight="1" x14ac:dyDescent="0.2"/>
    <row r="920" ht="12.75" customHeight="1" x14ac:dyDescent="0.2"/>
    <row r="921" ht="12.75" customHeight="1" x14ac:dyDescent="0.2"/>
    <row r="922" ht="12.75" customHeight="1" x14ac:dyDescent="0.2"/>
    <row r="923" ht="12.75" customHeight="1" x14ac:dyDescent="0.2"/>
    <row r="924" ht="12.75" customHeight="1" x14ac:dyDescent="0.2"/>
    <row r="925" ht="12.75" customHeight="1" x14ac:dyDescent="0.2"/>
    <row r="926" ht="12.75" customHeight="1" x14ac:dyDescent="0.2"/>
    <row r="927" ht="12.75" customHeight="1" x14ac:dyDescent="0.2"/>
    <row r="928" ht="12.75" customHeight="1" x14ac:dyDescent="0.2"/>
    <row r="929" ht="12.75" customHeight="1" x14ac:dyDescent="0.2"/>
    <row r="930" ht="12.75" customHeight="1" x14ac:dyDescent="0.2"/>
    <row r="931" ht="12.75" customHeight="1" x14ac:dyDescent="0.2"/>
    <row r="932" ht="12.75" customHeight="1" x14ac:dyDescent="0.2"/>
    <row r="933" ht="12.75" customHeight="1" x14ac:dyDescent="0.2"/>
    <row r="934" ht="12.75" customHeight="1" x14ac:dyDescent="0.2"/>
    <row r="935" ht="12.75" customHeight="1" x14ac:dyDescent="0.2"/>
    <row r="936" ht="12.75" customHeight="1" x14ac:dyDescent="0.2"/>
    <row r="937" ht="12.75" customHeight="1" x14ac:dyDescent="0.2"/>
    <row r="938" ht="12.75" customHeight="1" x14ac:dyDescent="0.2"/>
    <row r="939" ht="12.75" customHeight="1" x14ac:dyDescent="0.2"/>
    <row r="940" ht="12.75" customHeight="1" x14ac:dyDescent="0.2"/>
    <row r="941" ht="12.75" customHeight="1" x14ac:dyDescent="0.2"/>
    <row r="942" ht="12.75" customHeight="1" x14ac:dyDescent="0.2"/>
    <row r="943" ht="12.75" customHeight="1" x14ac:dyDescent="0.2"/>
    <row r="944" ht="12.75" customHeight="1" x14ac:dyDescent="0.2"/>
    <row r="945" ht="12.75" customHeight="1" x14ac:dyDescent="0.2"/>
    <row r="946" ht="12.75" customHeight="1" x14ac:dyDescent="0.2"/>
    <row r="947" ht="12.75" customHeight="1" x14ac:dyDescent="0.2"/>
    <row r="948" ht="12.75" customHeight="1" x14ac:dyDescent="0.2"/>
    <row r="949" ht="12.75" customHeight="1" x14ac:dyDescent="0.2"/>
    <row r="950" ht="12.75" customHeight="1" x14ac:dyDescent="0.2"/>
    <row r="951" ht="12.75" customHeight="1" x14ac:dyDescent="0.2"/>
    <row r="952" ht="12.75" customHeight="1" x14ac:dyDescent="0.2"/>
    <row r="953" ht="12.75" customHeight="1" x14ac:dyDescent="0.2"/>
    <row r="954" ht="12.75" customHeight="1" x14ac:dyDescent="0.2"/>
    <row r="955" ht="12.75" customHeight="1" x14ac:dyDescent="0.2"/>
    <row r="956" ht="12.75" customHeight="1" x14ac:dyDescent="0.2"/>
    <row r="957" ht="12.75" customHeight="1" x14ac:dyDescent="0.2"/>
    <row r="958" ht="12.75" customHeight="1" x14ac:dyDescent="0.2"/>
    <row r="959" ht="12.75" customHeight="1" x14ac:dyDescent="0.2"/>
    <row r="960" ht="12.75" customHeight="1" x14ac:dyDescent="0.2"/>
    <row r="961" ht="12.75" customHeight="1" x14ac:dyDescent="0.2"/>
    <row r="962" ht="12.75" customHeight="1" x14ac:dyDescent="0.2"/>
    <row r="963" ht="12.75" customHeight="1" x14ac:dyDescent="0.2"/>
    <row r="964" ht="12.75" customHeight="1" x14ac:dyDescent="0.2"/>
    <row r="965" ht="12.75" customHeight="1" x14ac:dyDescent="0.2"/>
    <row r="966" ht="12.75" customHeight="1" x14ac:dyDescent="0.2"/>
    <row r="967" ht="12.75" customHeight="1" x14ac:dyDescent="0.2"/>
    <row r="968" ht="12.75" customHeight="1" x14ac:dyDescent="0.2"/>
    <row r="969" ht="12.75" customHeight="1" x14ac:dyDescent="0.2"/>
    <row r="970" ht="12.75" customHeight="1" x14ac:dyDescent="0.2"/>
    <row r="971" ht="12.75" customHeight="1" x14ac:dyDescent="0.2"/>
    <row r="972" ht="12.75" customHeight="1" x14ac:dyDescent="0.2"/>
    <row r="973" ht="12.75" customHeight="1" x14ac:dyDescent="0.2"/>
    <row r="974" ht="12.75" customHeight="1" x14ac:dyDescent="0.2"/>
    <row r="975" ht="12.75" customHeight="1" x14ac:dyDescent="0.2"/>
    <row r="976" ht="12.75" customHeight="1" x14ac:dyDescent="0.2"/>
    <row r="977" ht="12.75" customHeight="1" x14ac:dyDescent="0.2"/>
    <row r="978" ht="12.75" customHeight="1" x14ac:dyDescent="0.2"/>
    <row r="979" ht="12.75" customHeight="1" x14ac:dyDescent="0.2"/>
    <row r="980" ht="12.75" customHeight="1" x14ac:dyDescent="0.2"/>
    <row r="981" ht="12.75" customHeight="1" x14ac:dyDescent="0.2"/>
    <row r="982" ht="12.75" customHeight="1" x14ac:dyDescent="0.2"/>
    <row r="983" ht="12.75" customHeight="1" x14ac:dyDescent="0.2"/>
    <row r="984" ht="12.75" customHeight="1" x14ac:dyDescent="0.2"/>
    <row r="985" ht="12.75" customHeight="1" x14ac:dyDescent="0.2"/>
    <row r="986" ht="12.75" customHeight="1" x14ac:dyDescent="0.2"/>
    <row r="987" ht="12.75" customHeight="1" x14ac:dyDescent="0.2"/>
    <row r="988" ht="12.75" customHeight="1" x14ac:dyDescent="0.2"/>
    <row r="989" ht="12.75" customHeight="1" x14ac:dyDescent="0.2"/>
    <row r="990" ht="12.75" customHeight="1" x14ac:dyDescent="0.2"/>
    <row r="991" ht="12.75" customHeight="1" x14ac:dyDescent="0.2"/>
    <row r="992" ht="12.75" customHeight="1" x14ac:dyDescent="0.2"/>
    <row r="993" ht="12.75" customHeight="1" x14ac:dyDescent="0.2"/>
    <row r="994" ht="12.75" customHeight="1" x14ac:dyDescent="0.2"/>
    <row r="995" ht="12.75" customHeight="1" x14ac:dyDescent="0.2"/>
    <row r="996" ht="12.75" customHeight="1" x14ac:dyDescent="0.2"/>
    <row r="997" ht="12.75" customHeight="1" x14ac:dyDescent="0.2"/>
    <row r="998" ht="12.75" customHeight="1" x14ac:dyDescent="0.2"/>
    <row r="999" ht="12.75" customHeight="1" x14ac:dyDescent="0.2"/>
    <row r="1000" ht="12.75" customHeight="1" x14ac:dyDescent="0.2"/>
  </sheetData>
  <mergeCells count="20">
    <mergeCell ref="D6:E6"/>
    <mergeCell ref="F6:G6"/>
    <mergeCell ref="H6:I6"/>
    <mergeCell ref="J6:K6"/>
    <mergeCell ref="A2:K2"/>
    <mergeCell ref="A3:K3"/>
    <mergeCell ref="A5:A7"/>
    <mergeCell ref="B5:E5"/>
    <mergeCell ref="F5:I5"/>
    <mergeCell ref="J5:K5"/>
    <mergeCell ref="B6:C6"/>
    <mergeCell ref="A34:A36"/>
    <mergeCell ref="B34:E34"/>
    <mergeCell ref="F34:I34"/>
    <mergeCell ref="J34:K34"/>
    <mergeCell ref="B35:C35"/>
    <mergeCell ref="D35:E35"/>
    <mergeCell ref="F35:G35"/>
    <mergeCell ref="H35:I35"/>
    <mergeCell ref="J35:K35"/>
  </mergeCells>
  <printOptions horizontalCentered="1"/>
  <pageMargins left="0.51181102362204722" right="0.51181102362204722" top="1.7322834645669292" bottom="0.74803149606299213" header="0.31496062992125984" footer="0"/>
  <pageSetup paperSize="9" scale="87" orientation="portrait" r:id="rId1"/>
  <headerFooter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Sheet 1</vt:lpstr>
      <vt:lpstr>'Sheet 1'!Área_de_Impressão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2010-03-23T10:34:53Z</dcterms:created>
  <dc:creator>SERVER</dc:creator>
  <cp:lastModifiedBy>Francisco Almeida</cp:lastModifiedBy>
  <cp:lastPrinted>2024-12-04T16:23:52Z</cp:lastPrinted>
  <dcterms:modified xsi:type="dcterms:W3CDTF">2024-12-04T16:24:02Z</dcterms:modified>
</cp:coreProperties>
</file>