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3_2026 PTLEI\"/>
    </mc:Choice>
  </mc:AlternateContent>
  <xr:revisionPtr revIDLastSave="0" documentId="13_ncr:1_{4A4E791C-C72D-4B84-B830-C76B8E17E7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<sst xmlns="http://schemas.openxmlformats.org/spreadsheetml/2006/main" count="31" uniqueCount="19">
  <si>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</si>
  <si>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</si>
  <si>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</si>
  <si>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</si>
  <si>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</si>
  <si>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</si>
  <si>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</si>
  <si>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</si>
  <si>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</si>
  <si>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</si>
  <si>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</si>
  <si>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</si>
  <si>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</si>
  <si>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</si>
  <si>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</si>
  <si>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2025</t>
  </si>
  <si>
    <t>2026</t>
  </si>
  <si>
    <t>MARÇO</t>
  </si>
  <si>
    <t>JANEIRO/MARÇO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</si>
</sst>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J19" sqref="J19"/>
    </sheetView>
  </sheetViews>
  <sheetFormatPr defaultRowHeight="12.5" x14ac:dyDescent="0.25"/>
  <cols>
    <col min="1" max="1" width="21.26953125" customWidth="1" collapsed="1"/>
    <col min="2" max="2" width="7.453125" customWidth="1" collapsed="1"/>
    <col min="3" max="3" width="8.1796875" customWidth="1" collapsed="1"/>
    <col min="4" max="7" width="8.453125" bestFit="1" customWidth="1" collapsed="1"/>
    <col min="8" max="8" width="7.453125" bestFit="1" customWidth="1" collapsed="1"/>
    <col min="9" max="9" width="8.1796875" bestFit="1" customWidth="1" collapsed="1"/>
    <col min="10" max="13" width="8.453125" bestFit="1" customWidth="1" collapsed="1"/>
    <col min="14" max="14" width="7.54296875" customWidth="1" collapsed="1"/>
    <col min="15" max="15" width="8.54296875" bestFit="1" customWidth="1" collapsed="1"/>
    <col min="16" max="16" width="8.1796875" customWidth="1" collapsed="1"/>
    <col min="17" max="17" width="4.81640625" customWidth="1" collapsed="1"/>
  </cols>
  <sheetData>
    <row r="1" spans="1:16" s="1" customFormat="1" ht="24.65" customHeight="1" x14ac:dyDescent="0.2"/>
    <row r="2" spans="1:16" s="1" customFormat="1" ht="21.4" customHeight="1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2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7" customHeight="1" x14ac:dyDescent="0.2"/>
    <row r="5" spans="1:16" s="1" customFormat="1" ht="18.649999999999999" customHeight="1" x14ac:dyDescent="0.2">
      <c r="N5" s="22" t="s">
        <v>11</v>
      </c>
      <c r="O5" s="22"/>
      <c r="P5" s="22"/>
    </row>
    <row r="6" spans="1:16" s="1" customFormat="1" ht="18" customHeight="1" x14ac:dyDescent="0.2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2026 / 2025</v>
      </c>
      <c r="O6" s="24"/>
      <c r="P6" s="25"/>
    </row>
    <row r="7" spans="1:16" s="1" customFormat="1" ht="18" customHeight="1" x14ac:dyDescent="0.2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MARÇO</v>
      </c>
      <c r="I7" s="19"/>
      <c r="J7" s="19"/>
      <c r="K7" s="21" t="str">
        <f>E7</f>
        <v>JANEIRO/MARÇO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3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5" customHeight="1" x14ac:dyDescent="0.2">
      <c r="A9" s="4" t="s">
        <v>4</v>
      </c>
      <c r="B9" s="5">
        <f>SUM(B10:B12)</f>
        <v>438598.24400000001</v>
      </c>
      <c r="C9" s="5">
        <f t="shared" ref="C9:M9" si="0">SUM(C10:C12)</f>
        <v>398265.91400000005</v>
      </c>
      <c r="D9" s="5">
        <f t="shared" si="0"/>
        <v>836864.15799999994</v>
      </c>
      <c r="E9" s="5">
        <f t="shared" si="0"/>
        <v>1202323.1060000001</v>
      </c>
      <c r="F9" s="5">
        <f t="shared" si="0"/>
        <v>1140561.287</v>
      </c>
      <c r="G9" s="5">
        <f t="shared" si="0"/>
        <v>2342884.3930000002</v>
      </c>
      <c r="H9" s="5">
        <f t="shared" si="0"/>
        <v>484388.39600000001</v>
      </c>
      <c r="I9" s="5">
        <f t="shared" si="0"/>
        <v>427260.32699999999</v>
      </c>
      <c r="J9" s="5">
        <f t="shared" si="0"/>
        <v>911648.723</v>
      </c>
      <c r="K9" s="5">
        <f t="shared" si="0"/>
        <v>1158944.2420000001</v>
      </c>
      <c r="L9" s="5">
        <f t="shared" si="0"/>
        <v>1101259.9010000001</v>
      </c>
      <c r="M9" s="5">
        <f t="shared" si="0"/>
        <v>2260204.1430000002</v>
      </c>
      <c r="N9" s="13">
        <f>IFERROR((K9-E9)/E9,"-")</f>
        <v>-3.6079206815143795E-2</v>
      </c>
      <c r="O9" s="13">
        <f t="shared" ref="O9:P15" si="1">IFERROR((L9-F9)/F9,"-")</f>
        <v>-3.4457934394190905E-2</v>
      </c>
      <c r="P9" s="13">
        <f t="shared" si="1"/>
        <v>-3.5289940146867503E-2</v>
      </c>
    </row>
    <row r="10" spans="1:16" s="1" customFormat="1" ht="15" customHeight="1" x14ac:dyDescent="0.2">
      <c r="A10" s="9" t="s">
        <v>5</v>
      </c>
      <c r="B10" s="6">
        <v>68603.27</v>
      </c>
      <c r="C10" s="6">
        <v>39768.205000000002</v>
      </c>
      <c r="D10" s="6">
        <v>108371.47500000001</v>
      </c>
      <c r="E10" s="6">
        <v>165041.23800000001</v>
      </c>
      <c r="F10" s="6">
        <v>127510.827</v>
      </c>
      <c r="G10" s="6">
        <v>292552.065</v>
      </c>
      <c r="H10" s="6">
        <v>59129.55</v>
      </c>
      <c r="I10" s="6">
        <v>37463.951000000001</v>
      </c>
      <c r="J10" s="6">
        <v>96593.501000000004</v>
      </c>
      <c r="K10" s="6">
        <v>110331.129</v>
      </c>
      <c r="L10" s="6">
        <v>92523.956999999995</v>
      </c>
      <c r="M10" s="6">
        <v>202855.08600000001</v>
      </c>
      <c r="N10" s="11">
        <f>IFERROR((K10-E10)/E10,"-")</f>
        <v>-0.33149356889821685</v>
      </c>
      <c r="O10" s="11">
        <f t="shared" si="1"/>
        <v>-0.27438352352620227</v>
      </c>
      <c r="P10" s="11">
        <f t="shared" si="1"/>
        <v>-0.30660176334766254</v>
      </c>
    </row>
    <row r="11" spans="1:16" s="1" customFormat="1" ht="15" customHeight="1" x14ac:dyDescent="0.2">
      <c r="A11" s="9" t="s">
        <v>6</v>
      </c>
      <c r="B11" s="6">
        <v>315932.859</v>
      </c>
      <c r="C11" s="6">
        <v>286000.94700000004</v>
      </c>
      <c r="D11" s="6">
        <v>601933.80599999998</v>
      </c>
      <c r="E11" s="6">
        <v>887052.18599999999</v>
      </c>
      <c r="F11" s="6">
        <v>822601.54700000002</v>
      </c>
      <c r="G11" s="6">
        <v>1709653.733</v>
      </c>
      <c r="H11" s="6">
        <v>368005.48800000001</v>
      </c>
      <c r="I11" s="6">
        <v>324313.74199999997</v>
      </c>
      <c r="J11" s="6">
        <v>692319.23</v>
      </c>
      <c r="K11" s="6">
        <v>911539.92</v>
      </c>
      <c r="L11" s="6">
        <v>838792.51199999999</v>
      </c>
      <c r="M11" s="6">
        <v>1750332.432</v>
      </c>
      <c r="N11" s="11">
        <f t="shared" ref="N11:N15" si="2">IFERROR((K11-E11)/E11,"-")</f>
        <v>2.7605742239837121E-2</v>
      </c>
      <c r="O11" s="11">
        <f t="shared" si="1"/>
        <v>1.9682633784300393E-2</v>
      </c>
      <c r="P11" s="11">
        <f t="shared" si="1"/>
        <v>2.3793530944198525E-2</v>
      </c>
    </row>
    <row r="12" spans="1:16" s="1" customFormat="1" ht="15" customHeight="1" x14ac:dyDescent="0.2">
      <c r="A12" s="9" t="s">
        <v>12</v>
      </c>
      <c r="B12" s="6">
        <v>54062.114999999998</v>
      </c>
      <c r="C12" s="6">
        <v>72496.762000000002</v>
      </c>
      <c r="D12" s="6">
        <v>126558.87700000001</v>
      </c>
      <c r="E12" s="6">
        <v>150229.682</v>
      </c>
      <c r="F12" s="6">
        <v>190448.913</v>
      </c>
      <c r="G12" s="6">
        <v>340678.59499999997</v>
      </c>
      <c r="H12" s="6">
        <v>57253.358</v>
      </c>
      <c r="I12" s="6">
        <v>65482.634000000005</v>
      </c>
      <c r="J12" s="6">
        <v>122735.992</v>
      </c>
      <c r="K12" s="6">
        <v>137073.193</v>
      </c>
      <c r="L12" s="6">
        <v>169943.432</v>
      </c>
      <c r="M12" s="6">
        <v>307016.625</v>
      </c>
      <c r="N12" s="11">
        <f t="shared" si="2"/>
        <v>-8.757582938902847E-2</v>
      </c>
      <c r="O12" s="11">
        <f t="shared" si="1"/>
        <v>-0.10766919420537727</v>
      </c>
      <c r="P12" s="11">
        <f t="shared" si="1"/>
        <v>-9.8808585259076737E-2</v>
      </c>
    </row>
    <row r="13" spans="1:16" s="1" customFormat="1" ht="18.25" customHeight="1" x14ac:dyDescent="0.2">
      <c r="A13" s="4" t="s">
        <v>7</v>
      </c>
      <c r="B13" s="5">
        <v>11895.263000000001</v>
      </c>
      <c r="C13" s="5">
        <v>158999.36300000001</v>
      </c>
      <c r="D13" s="5">
        <v>170894.62599999999</v>
      </c>
      <c r="E13" s="5">
        <v>34830.642999999996</v>
      </c>
      <c r="F13" s="5">
        <v>483880.91399999999</v>
      </c>
      <c r="G13" s="5">
        <v>518711.55699999997</v>
      </c>
      <c r="H13" s="5">
        <v>6990.0039999999999</v>
      </c>
      <c r="I13" s="5">
        <v>172100.742</v>
      </c>
      <c r="J13" s="5">
        <v>179090.74600000001</v>
      </c>
      <c r="K13" s="5">
        <v>24292.777999999998</v>
      </c>
      <c r="L13" s="5">
        <v>498233.23100000003</v>
      </c>
      <c r="M13" s="5">
        <v>522526.00900000002</v>
      </c>
      <c r="N13" s="11">
        <f t="shared" si="2"/>
        <v>-0.30254580715033019</v>
      </c>
      <c r="O13" s="11">
        <f t="shared" si="1"/>
        <v>2.9660845436858953E-2</v>
      </c>
      <c r="P13" s="11">
        <f t="shared" si="1"/>
        <v>7.3537054428884615E-3</v>
      </c>
    </row>
    <row r="14" spans="1:16" s="1" customFormat="1" ht="18.25" customHeight="1" x14ac:dyDescent="0.2">
      <c r="A14" s="4" t="s">
        <v>8</v>
      </c>
      <c r="B14" s="5">
        <v>0</v>
      </c>
      <c r="C14" s="5">
        <v>169493.08900000001</v>
      </c>
      <c r="D14" s="5">
        <v>169493.08900000001</v>
      </c>
      <c r="E14" s="5">
        <v>0</v>
      </c>
      <c r="F14" s="5">
        <v>456312.14399999997</v>
      </c>
      <c r="G14" s="5">
        <v>456312.14399999997</v>
      </c>
      <c r="H14" s="5">
        <v>0</v>
      </c>
      <c r="I14" s="5">
        <v>212574.163</v>
      </c>
      <c r="J14" s="5">
        <v>212574.163</v>
      </c>
      <c r="K14" s="5">
        <v>0</v>
      </c>
      <c r="L14" s="5">
        <v>492955.07199999999</v>
      </c>
      <c r="M14" s="5">
        <v>492955.07199999999</v>
      </c>
      <c r="N14" s="11" t="str">
        <f t="shared" si="2"/>
        <v>-</v>
      </c>
      <c r="O14" s="11">
        <f t="shared" si="1"/>
        <v>8.0302329188065652E-2</v>
      </c>
      <c r="P14" s="11">
        <f t="shared" si="1"/>
        <v>8.0302329188065652E-2</v>
      </c>
    </row>
    <row r="15" spans="1:16" s="1" customFormat="1" ht="22" customHeight="1" x14ac:dyDescent="0.2">
      <c r="A15" s="7" t="s">
        <v>9</v>
      </c>
      <c r="B15" s="8">
        <f>SUM(B9,B13,B14)</f>
        <v>450493.50699999998</v>
      </c>
      <c r="C15" s="8">
        <f t="shared" ref="C15:M15" si="3">SUM(C9,C13,C14)</f>
        <v>726758.36600000004</v>
      </c>
      <c r="D15" s="8">
        <f t="shared" si="3"/>
        <v>1177251.8729999999</v>
      </c>
      <c r="E15" s="8">
        <f t="shared" si="3"/>
        <v>1237153.7490000001</v>
      </c>
      <c r="F15" s="8">
        <f t="shared" si="3"/>
        <v>2080754.3449999997</v>
      </c>
      <c r="G15" s="8">
        <f t="shared" si="3"/>
        <v>3317908.094</v>
      </c>
      <c r="H15" s="8">
        <f t="shared" si="3"/>
        <v>491378.4</v>
      </c>
      <c r="I15" s="8">
        <f t="shared" si="3"/>
        <v>811935.23200000008</v>
      </c>
      <c r="J15" s="8">
        <f t="shared" si="3"/>
        <v>1303313.632</v>
      </c>
      <c r="K15" s="8">
        <f t="shared" si="3"/>
        <v>1183237.02</v>
      </c>
      <c r="L15" s="8">
        <f t="shared" si="3"/>
        <v>2092448.2040000001</v>
      </c>
      <c r="M15" s="8">
        <f t="shared" si="3"/>
        <v>3275685.2240000004</v>
      </c>
      <c r="N15" s="12">
        <f t="shared" si="2"/>
        <v>-4.3581267925333705E-2</v>
      </c>
      <c r="O15" s="12">
        <f t="shared" si="1"/>
        <v>5.6200094105776843E-3</v>
      </c>
      <c r="P15" s="12">
        <f t="shared" si="1"/>
        <v>-1.2725750323329977E-2</v>
      </c>
    </row>
    <row r="16" spans="1:16" s="1" customFormat="1" ht="25.15" customHeight="1" x14ac:dyDescent="0.2"/>
    <row r="17" spans="14:16" x14ac:dyDescent="0.25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6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2026-04-16T09:47:38Z</cp:lastPrinted>
  <dcterms:created xsi:type="dcterms:W3CDTF">2010-03-23T10:34:53Z</dcterms:created>
  <dcterms:modified xsi:type="dcterms:W3CDTF">2026-04-16T10:18:30Z</dcterms:modified>
</cp:coreProperties>
</file>