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07_2025 PTLEI\"/>
    </mc:Choice>
  </mc:AlternateContent>
  <xr:revisionPtr revIDLastSave="0" documentId="8_{D68DA6F3-0827-4D0D-98C9-1AAB170C64C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<sst xmlns="http://schemas.openxmlformats.org/spreadsheetml/2006/main" count="31" uniqueCount="19">
  <si>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</si>
  <si>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</si>
  <si>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</si>
  <si>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</si>
  <si>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</si>
  <si>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</si>
  <si>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</si>
  <si>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</si>
  <si>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</si>
  <si>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</si>
  <si>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</si>
  <si>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</si>
  <si>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</si>
  <si>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</si>
  <si>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</si>
  <si>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</si>
  <si>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</si>
  <si>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JULHO</t>
  </si>
  <si>
    <t>JANEIRO/JULHO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</si>
</sst>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G18" sqref="G18"/>
    </sheetView>
  </sheetViews>
  <sheetFormatPr defaultRowHeight="12.75" x14ac:dyDescent="0.2"/>
  <cols>
    <col min="1" max="1" width="21.28515625" customWidth="1" collapsed="1"/>
    <col min="2" max="2" width="7.85546875" bestFit="1" customWidth="1" collapsed="1"/>
    <col min="3" max="3" width="8.5703125" bestFit="1" customWidth="1" collapsed="1"/>
    <col min="4" max="4" width="8.85546875" bestFit="1" customWidth="1" collapsed="1"/>
    <col min="5" max="5" width="8.85546875" customWidth="1" collapsed="1"/>
    <col min="6" max="7" width="8.85546875" bestFit="1" customWidth="1" collapsed="1"/>
    <col min="8" max="8" width="7.85546875" bestFit="1" customWidth="1" collapsed="1"/>
    <col min="9" max="9" width="8.5703125" bestFit="1" customWidth="1" collapsed="1"/>
    <col min="10" max="13" width="8.85546875" bestFit="1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JULHO</v>
      </c>
      <c r="I7" s="19"/>
      <c r="J7" s="19"/>
      <c r="K7" s="21" t="str">
        <f>E7</f>
        <v>JANEIRO/JULHO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463926.19152471697</v>
      </c>
      <c r="C9" s="5">
        <f t="shared" ref="C9:M9" si="0">SUM(C10:C12)</f>
        <v>427437.53818939184</v>
      </c>
      <c r="D9" s="5">
        <f t="shared" si="0"/>
        <v>891363.72971410875</v>
      </c>
      <c r="E9" s="5">
        <f t="shared" si="0"/>
        <v>2887560.0583660211</v>
      </c>
      <c r="F9" s="5">
        <f t="shared" si="0"/>
        <v>2764394.3620024463</v>
      </c>
      <c r="G9" s="5">
        <f t="shared" si="0"/>
        <v>5651954.4203684656</v>
      </c>
      <c r="H9" s="5">
        <f t="shared" si="0"/>
        <v>404360.95400000003</v>
      </c>
      <c r="I9" s="5">
        <f t="shared" si="0"/>
        <v>451793.11700000003</v>
      </c>
      <c r="J9" s="5">
        <f t="shared" si="0"/>
        <v>856154.071</v>
      </c>
      <c r="K9" s="5">
        <f t="shared" si="0"/>
        <v>2801286.051</v>
      </c>
      <c r="L9" s="5">
        <f t="shared" si="0"/>
        <v>2927022.0219999999</v>
      </c>
      <c r="M9" s="5">
        <f t="shared" si="0"/>
        <v>5728308.0730000008</v>
      </c>
      <c r="N9" s="13">
        <f>IFERROR((K9-E9)/E9,"-")</f>
        <v>-2.9877822667640337E-2</v>
      </c>
      <c r="O9" s="13">
        <f t="shared" ref="O9:P15" si="1">IFERROR((L9-F9)/F9,"-")</f>
        <v>5.8829399391391771E-2</v>
      </c>
      <c r="P9" s="13">
        <f t="shared" si="1"/>
        <v>1.350924776682072E-2</v>
      </c>
    </row>
    <row r="10" spans="1:16" s="1" customFormat="1" ht="15" customHeight="1" x14ac:dyDescent="0.15">
      <c r="A10" s="9" t="s">
        <v>5</v>
      </c>
      <c r="B10" s="6">
        <v>87012.89</v>
      </c>
      <c r="C10" s="6">
        <v>60655.72</v>
      </c>
      <c r="D10" s="6">
        <v>147668.60999999999</v>
      </c>
      <c r="E10" s="6">
        <v>458289.24763997842</v>
      </c>
      <c r="F10" s="6">
        <v>449345.91285000037</v>
      </c>
      <c r="G10" s="6">
        <v>907635.16048997873</v>
      </c>
      <c r="H10" s="6">
        <v>43923.824999999997</v>
      </c>
      <c r="I10" s="6">
        <v>64334.483999999997</v>
      </c>
      <c r="J10" s="6">
        <v>108258.30899999999</v>
      </c>
      <c r="K10" s="6">
        <v>331199.179</v>
      </c>
      <c r="L10" s="6">
        <v>322406.337</v>
      </c>
      <c r="M10" s="6">
        <v>653605.51599999995</v>
      </c>
      <c r="N10" s="11">
        <f>IFERROR((K10-E10)/E10,"-")</f>
        <v>-0.27731409648916194</v>
      </c>
      <c r="O10" s="11">
        <f t="shared" si="1"/>
        <v>-0.28249856562593251</v>
      </c>
      <c r="P10" s="11">
        <f t="shared" si="1"/>
        <v>-0.27988078861207089</v>
      </c>
    </row>
    <row r="11" spans="1:16" s="1" customFormat="1" ht="15" customHeight="1" x14ac:dyDescent="0.15">
      <c r="A11" s="9" t="s">
        <v>6</v>
      </c>
      <c r="B11" s="6">
        <v>328400.1172112709</v>
      </c>
      <c r="C11" s="6">
        <v>309488.14092034887</v>
      </c>
      <c r="D11" s="6">
        <v>637888.25813161978</v>
      </c>
      <c r="E11" s="6">
        <v>2165682.9563833</v>
      </c>
      <c r="F11" s="6">
        <v>1950065.327512309</v>
      </c>
      <c r="G11" s="6">
        <v>4115748.283895608</v>
      </c>
      <c r="H11" s="6">
        <v>299885.397</v>
      </c>
      <c r="I11" s="6">
        <v>303586.62900000002</v>
      </c>
      <c r="J11" s="6">
        <v>603472.02599999995</v>
      </c>
      <c r="K11" s="6">
        <v>2087107.335</v>
      </c>
      <c r="L11" s="6">
        <v>2092738.27</v>
      </c>
      <c r="M11" s="6">
        <v>4179845.605</v>
      </c>
      <c r="N11" s="11">
        <f t="shared" ref="N11:N15" si="2">IFERROR((K11-E11)/E11,"-")</f>
        <v>-3.6282144231546097E-2</v>
      </c>
      <c r="O11" s="11">
        <f t="shared" si="1"/>
        <v>7.3163160472012698E-2</v>
      </c>
      <c r="P11" s="11">
        <f t="shared" si="1"/>
        <v>1.5573673772809793E-2</v>
      </c>
    </row>
    <row r="12" spans="1:16" s="1" customFormat="1" ht="15" customHeight="1" x14ac:dyDescent="0.15">
      <c r="A12" s="9" t="s">
        <v>12</v>
      </c>
      <c r="B12" s="6">
        <v>48513.184313446051</v>
      </c>
      <c r="C12" s="6">
        <v>57293.677269042964</v>
      </c>
      <c r="D12" s="6">
        <v>105806.86158248901</v>
      </c>
      <c r="E12" s="6">
        <v>263587.85434274294</v>
      </c>
      <c r="F12" s="6">
        <v>364983.12164013676</v>
      </c>
      <c r="G12" s="6">
        <v>628570.97598287964</v>
      </c>
      <c r="H12" s="6">
        <v>60551.732000000004</v>
      </c>
      <c r="I12" s="6">
        <v>83872.004000000001</v>
      </c>
      <c r="J12" s="6">
        <v>144423.736</v>
      </c>
      <c r="K12" s="6">
        <v>382979.53700000001</v>
      </c>
      <c r="L12" s="6">
        <v>511877.41500000004</v>
      </c>
      <c r="M12" s="6">
        <v>894856.95200000005</v>
      </c>
      <c r="N12" s="11">
        <f t="shared" si="2"/>
        <v>0.45294834602664286</v>
      </c>
      <c r="O12" s="11">
        <f t="shared" si="1"/>
        <v>0.40246872978607756</v>
      </c>
      <c r="P12" s="11">
        <f t="shared" si="1"/>
        <v>0.42363708505747683</v>
      </c>
    </row>
    <row r="13" spans="1:16" s="1" customFormat="1" ht="18.2" customHeight="1" x14ac:dyDescent="0.15">
      <c r="A13" s="4" t="s">
        <v>7</v>
      </c>
      <c r="B13" s="5">
        <v>1307.8599999999999</v>
      </c>
      <c r="C13" s="5">
        <v>174842.633</v>
      </c>
      <c r="D13" s="5">
        <v>176150.49299999999</v>
      </c>
      <c r="E13" s="5">
        <v>60489.913999999997</v>
      </c>
      <c r="F13" s="5">
        <v>1366861.7709999999</v>
      </c>
      <c r="G13" s="5">
        <v>1427351.6850000001</v>
      </c>
      <c r="H13" s="5">
        <v>14347.48</v>
      </c>
      <c r="I13" s="5">
        <v>178501.481</v>
      </c>
      <c r="J13" s="5">
        <v>192848.96100000001</v>
      </c>
      <c r="K13" s="5">
        <v>85219.195999999996</v>
      </c>
      <c r="L13" s="5">
        <v>1235578.1129999999</v>
      </c>
      <c r="M13" s="5">
        <v>1320797.3089999999</v>
      </c>
      <c r="N13" s="11">
        <f t="shared" si="2"/>
        <v>0.40881661693220461</v>
      </c>
      <c r="O13" s="11">
        <f t="shared" si="1"/>
        <v>-9.6047501499696319E-2</v>
      </c>
      <c r="P13" s="11">
        <f t="shared" si="1"/>
        <v>-7.4651802439284723E-2</v>
      </c>
    </row>
    <row r="14" spans="1:16" s="1" customFormat="1" ht="18.2" customHeight="1" x14ac:dyDescent="0.15">
      <c r="A14" s="4" t="s">
        <v>8</v>
      </c>
      <c r="B14" s="5">
        <v>0</v>
      </c>
      <c r="C14" s="5">
        <v>218439.02900000001</v>
      </c>
      <c r="D14" s="5">
        <v>218439.02900000001</v>
      </c>
      <c r="E14" s="5">
        <v>0</v>
      </c>
      <c r="F14" s="5">
        <v>1323466.5989999999</v>
      </c>
      <c r="G14" s="5">
        <v>1323466.5989999999</v>
      </c>
      <c r="H14" s="5">
        <v>0</v>
      </c>
      <c r="I14" s="5">
        <v>176325.31</v>
      </c>
      <c r="J14" s="5">
        <v>176325.31</v>
      </c>
      <c r="K14" s="5">
        <v>0</v>
      </c>
      <c r="L14" s="5">
        <v>1221746.6950000001</v>
      </c>
      <c r="M14" s="5">
        <v>1221746.6950000001</v>
      </c>
      <c r="N14" s="11" t="str">
        <f t="shared" si="2"/>
        <v>-</v>
      </c>
      <c r="O14" s="11">
        <f t="shared" si="1"/>
        <v>-7.6858686178297622E-2</v>
      </c>
      <c r="P14" s="11">
        <f t="shared" si="1"/>
        <v>-7.6858686178297622E-2</v>
      </c>
    </row>
    <row r="15" spans="1:16" s="1" customFormat="1" ht="21.95" customHeight="1" x14ac:dyDescent="0.15">
      <c r="A15" s="7" t="s">
        <v>9</v>
      </c>
      <c r="B15" s="8">
        <f>SUM(B9,B13,B14)</f>
        <v>465234.05152471695</v>
      </c>
      <c r="C15" s="8">
        <f t="shared" ref="C15:M15" si="3">SUM(C9,C13,C14)</f>
        <v>820719.20018939185</v>
      </c>
      <c r="D15" s="8">
        <f t="shared" si="3"/>
        <v>1285953.2517141087</v>
      </c>
      <c r="E15" s="8">
        <f t="shared" si="3"/>
        <v>2948049.972366021</v>
      </c>
      <c r="F15" s="8">
        <f t="shared" si="3"/>
        <v>5454722.7320024464</v>
      </c>
      <c r="G15" s="8">
        <f t="shared" si="3"/>
        <v>8402772.7043684646</v>
      </c>
      <c r="H15" s="8">
        <f t="shared" si="3"/>
        <v>418708.43400000001</v>
      </c>
      <c r="I15" s="8">
        <f t="shared" si="3"/>
        <v>806619.90800000005</v>
      </c>
      <c r="J15" s="8">
        <f t="shared" si="3"/>
        <v>1225328.3420000002</v>
      </c>
      <c r="K15" s="8">
        <f t="shared" si="3"/>
        <v>2886505.247</v>
      </c>
      <c r="L15" s="8">
        <f t="shared" si="3"/>
        <v>5384346.8300000001</v>
      </c>
      <c r="M15" s="8">
        <f t="shared" si="3"/>
        <v>8270852.0770000014</v>
      </c>
      <c r="N15" s="12">
        <f t="shared" si="2"/>
        <v>-2.0876418630253746E-2</v>
      </c>
      <c r="O15" s="12">
        <f t="shared" si="1"/>
        <v>-1.2901829379806282E-2</v>
      </c>
      <c r="P15" s="12">
        <f t="shared" si="1"/>
        <v>-1.5699654389066103E-2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2024-12-03T17:35:13Z</cp:lastPrinted>
  <dcterms:created xsi:type="dcterms:W3CDTF">2010-03-23T10:34:53Z</dcterms:created>
  <dcterms:modified xsi:type="dcterms:W3CDTF">2025-08-14T09:07:28Z</dcterms:modified>
</cp:coreProperties>
</file>