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7_2025 PTLEI\"/>
    </mc:Choice>
  </mc:AlternateContent>
  <xr:revisionPtr revIDLastSave="0" documentId="8_{72F59930-071E-4284-B763-EEC4D629E87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<sst xmlns="http://schemas.openxmlformats.org/spreadsheetml/2006/main" count="31" uniqueCount="21">
  <si>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</si>
  <si>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</si>
  <si>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</si>
  <si>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</si>
  <si>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</si>
  <si>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</si>
  <si>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</si>
  <si>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</si>
  <si>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</si>
  <si>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</si>
  <si>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</si>
  <si>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</si>
  <si>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</si>
  <si>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</si>
  <si>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</si>
  <si>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</si>
  <si>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</si>
  <si>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</si>
  <si>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JULHO</t>
  </si>
  <si>
    <t>JANEIRO/JULHO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</si>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</sst>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20"/>
      <color rgb="FF000080"/>
      <name val="Verdana"/>
      <family val="2"/>
    </font>
    <font>
      <b/>
      <sz val="12"/>
      <color rgb="FF000080"/>
      <name val="Verdana"/>
      <family val="2"/>
    </font>
    <font>
      <b/>
      <sz val="10"/>
      <color rgb="FF000080"/>
      <name val="Verdana"/>
      <family val="2"/>
    </font>
    <font>
      <sz val="10"/>
      <name val="Arial"/>
      <family val="2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13" sqref="G13"/>
    </sheetView>
  </sheetViews>
  <sheetFormatPr defaultColWidth="12.5703125" defaultRowHeight="15" customHeight="1" x14ac:dyDescent="0.2"/>
  <cols>
    <col min="1" max="1" width="47.140625" customWidth="1" collapsed="1"/>
    <col min="2" max="2" width="19.85546875" customWidth="1" collapsed="1"/>
    <col min="3" max="3" width="24.5703125" customWidth="1" collapsed="1"/>
    <col min="4" max="4" width="19.85546875" customWidth="1" collapsed="1"/>
    <col min="5" max="5" width="24.5703125" customWidth="1" collapsed="1"/>
    <col min="6" max="6" width="19.85546875" customWidth="1" collapsed="1"/>
    <col min="7" max="26" width="9.140625" customWidth="1" collapsed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3" t="s">
        <v>15</v>
      </c>
      <c r="B2" s="34"/>
      <c r="C2" s="34"/>
      <c r="D2" s="34"/>
      <c r="E2" s="34"/>
      <c r="F2" s="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5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6" t="s">
        <v>1</v>
      </c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40" t="s">
        <v>2</v>
      </c>
      <c r="B5" s="38" t="s">
        <v>16</v>
      </c>
      <c r="C5" s="39"/>
      <c r="D5" s="38" t="s">
        <v>17</v>
      </c>
      <c r="E5" s="39"/>
      <c r="F5" s="28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41"/>
      <c r="B6" s="4" t="s">
        <v>18</v>
      </c>
      <c r="C6" s="5" t="s">
        <v>19</v>
      </c>
      <c r="D6" s="6" t="str">
        <f t="shared" ref="D6:E6" si="0">B6</f>
        <v>JULHO</v>
      </c>
      <c r="E6" s="7" t="str">
        <f t="shared" si="0"/>
        <v>JANEIRO/JULHO</v>
      </c>
      <c r="F6" s="29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>
        <v>71</v>
      </c>
      <c r="C8" s="14">
        <v>848</v>
      </c>
      <c r="D8" s="13">
        <v>6851</v>
      </c>
      <c r="E8" s="14">
        <v>11612</v>
      </c>
      <c r="F8" s="31">
        <f t="shared" ref="F8:F10" si="1">IFERROR((E8-C8)/C8,"-")</f>
        <v>12.693396226415095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>
        <v>133</v>
      </c>
      <c r="C9" s="14">
        <v>975</v>
      </c>
      <c r="D9" s="13">
        <v>6525</v>
      </c>
      <c r="E9" s="14">
        <v>11361</v>
      </c>
      <c r="F9" s="31">
        <f t="shared" si="1"/>
        <v>10.652307692307692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>
        <v>20406</v>
      </c>
      <c r="C10" s="14">
        <v>92356</v>
      </c>
      <c r="D10" s="13">
        <v>27780</v>
      </c>
      <c r="E10" s="14">
        <v>119448</v>
      </c>
      <c r="F10" s="31">
        <f t="shared" si="1"/>
        <v>0.29334315041794795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31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>
        <f t="shared" ref="B12:E12" si="2">SUM(B8:B10)</f>
        <v>20610</v>
      </c>
      <c r="C12" s="21">
        <f t="shared" si="2"/>
        <v>94179</v>
      </c>
      <c r="D12" s="21">
        <f t="shared" si="2"/>
        <v>41156</v>
      </c>
      <c r="E12" s="21">
        <f t="shared" si="2"/>
        <v>142421</v>
      </c>
      <c r="F12" s="22">
        <f>IFERROR((E12-C12)/C12,"-")</f>
        <v>0.51223733528705973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5" t="s">
        <v>8</v>
      </c>
      <c r="B14" s="34"/>
      <c r="C14" s="34"/>
      <c r="D14" s="34"/>
      <c r="E14" s="34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6" t="s">
        <v>1</v>
      </c>
      <c r="B15" s="37"/>
      <c r="C15" s="37"/>
      <c r="D15" s="37"/>
      <c r="E15" s="37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40" t="s">
        <v>2</v>
      </c>
      <c r="B16" s="38" t="str">
        <f t="shared" ref="B16:B17" si="3">B5</f>
        <v>2024</v>
      </c>
      <c r="C16" s="39"/>
      <c r="D16" s="38" t="str">
        <f>D5</f>
        <v>2025</v>
      </c>
      <c r="E16" s="39"/>
      <c r="F16" s="28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41"/>
      <c r="B17" s="4" t="str">
        <f t="shared" si="3"/>
        <v>JULHO</v>
      </c>
      <c r="C17" s="4" t="str">
        <f t="shared" ref="C17:E17" si="4">C6</f>
        <v>JANEIRO/JULHO</v>
      </c>
      <c r="D17" s="4" t="str">
        <f t="shared" si="4"/>
        <v>JULHO</v>
      </c>
      <c r="E17" s="4" t="str">
        <f t="shared" si="4"/>
        <v>JANEIRO/JULHO</v>
      </c>
      <c r="F17" s="29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>
        <v>56</v>
      </c>
      <c r="C19" s="14">
        <v>781</v>
      </c>
      <c r="D19" s="13">
        <v>6799</v>
      </c>
      <c r="E19" s="14">
        <v>11488</v>
      </c>
      <c r="F19" s="31">
        <f t="shared" ref="F19:F21" si="5">IFERROR((E19-C19)/C19,"-")</f>
        <v>13.709346991037132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>
        <v>119</v>
      </c>
      <c r="C20" s="14">
        <v>837</v>
      </c>
      <c r="D20" s="13">
        <v>6505</v>
      </c>
      <c r="E20" s="14">
        <v>11256</v>
      </c>
      <c r="F20" s="31">
        <f t="shared" si="5"/>
        <v>12.448028673835125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>
        <v>20390</v>
      </c>
      <c r="C21" s="14">
        <v>92288</v>
      </c>
      <c r="D21" s="13">
        <v>27752</v>
      </c>
      <c r="E21" s="14">
        <v>119391</v>
      </c>
      <c r="F21" s="31">
        <f t="shared" si="5"/>
        <v>0.29367848474341191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31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>
        <f t="shared" ref="B23:E23" si="6">SUM(B19:B21)</f>
        <v>20565</v>
      </c>
      <c r="C23" s="21">
        <f t="shared" si="6"/>
        <v>93906</v>
      </c>
      <c r="D23" s="21">
        <f t="shared" si="6"/>
        <v>41056</v>
      </c>
      <c r="E23" s="21">
        <f t="shared" si="6"/>
        <v>142135</v>
      </c>
      <c r="F23" s="22">
        <f>IFERROR((E23-C23)/C23,"-")</f>
        <v>0.51358805614124758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5" t="s">
        <v>9</v>
      </c>
      <c r="B25" s="34"/>
      <c r="C25" s="34"/>
      <c r="D25" s="34"/>
      <c r="E25" s="34"/>
      <c r="F25" s="34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6" t="s">
        <v>10</v>
      </c>
      <c r="B26" s="37"/>
      <c r="C26" s="37"/>
      <c r="D26" s="37"/>
      <c r="E26" s="37"/>
      <c r="F26" s="37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40" t="s">
        <v>11</v>
      </c>
      <c r="B27" s="38" t="str">
        <f t="shared" ref="B27:B28" si="7">B5</f>
        <v>2024</v>
      </c>
      <c r="C27" s="39"/>
      <c r="D27" s="38" t="str">
        <f>D5</f>
        <v>2025</v>
      </c>
      <c r="E27" s="39"/>
      <c r="F27" s="28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41"/>
      <c r="B28" s="4" t="str">
        <f t="shared" si="7"/>
        <v>JULHO</v>
      </c>
      <c r="C28" s="5" t="str">
        <f t="shared" ref="C28:E28" si="8">C6</f>
        <v>JANEIRO/JULHO</v>
      </c>
      <c r="D28" s="6" t="str">
        <f t="shared" si="8"/>
        <v>JULHO</v>
      </c>
      <c r="E28" s="7" t="str">
        <f t="shared" si="8"/>
        <v>JANEIRO/JULHO</v>
      </c>
      <c r="F28" s="29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>
        <v>11</v>
      </c>
      <c r="C30" s="14">
        <v>81</v>
      </c>
      <c r="D30" s="13">
        <v>14</v>
      </c>
      <c r="E30" s="14">
        <v>90</v>
      </c>
      <c r="F30" s="31">
        <f t="shared" ref="F30:F31" si="9">IFERROR((E30-C30)/C30,"-")</f>
        <v>0.1111111111111111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>
        <v>874080</v>
      </c>
      <c r="C31" s="14">
        <v>4260020</v>
      </c>
      <c r="D31" s="13">
        <v>1350229</v>
      </c>
      <c r="E31" s="14">
        <v>5838594</v>
      </c>
      <c r="F31" s="31">
        <f t="shared" si="9"/>
        <v>0.37055553729794694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3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4:F14"/>
    <mergeCell ref="A15:F15"/>
    <mergeCell ref="A16:A17"/>
    <mergeCell ref="A27:A28"/>
    <mergeCell ref="B16:C16"/>
    <mergeCell ref="D16:E16"/>
    <mergeCell ref="A25:F25"/>
    <mergeCell ref="A26:F26"/>
    <mergeCell ref="B27:C27"/>
    <mergeCell ref="D27:E27"/>
    <mergeCell ref="A2:F2"/>
    <mergeCell ref="A3:F3"/>
    <mergeCell ref="A4:F4"/>
    <mergeCell ref="B5:C5"/>
    <mergeCell ref="D5:E5"/>
    <mergeCell ref="A5:A6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2024-12-03T17:45:53Z</cp:lastPrinted>
  <dcterms:created xsi:type="dcterms:W3CDTF">2004-09-15T11:21:37Z</dcterms:created>
  <dcterms:modified xsi:type="dcterms:W3CDTF">2025-08-14T09:16:53Z</dcterms:modified>
</cp:coreProperties>
</file>