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<sst xmlns="http://schemas.openxmlformats.org/spreadsheetml/2006/main" count="41" uniqueCount="33">
  <si>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</si>
  <si>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</si>
  <si>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</si>
  <si>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</si>
  <si>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</si>
  <si>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</si>
  <si>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</si>
  <si>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</si>
  <si>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</si>
  <si>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</si>
  <si>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</si>
  <si>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</si>
  <si>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</si>
  <si>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</si>
  <si>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</si>
  <si>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</si>
  <si>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</si>
  <si>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</si>
  <si>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</si>
  <si>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2024</t>
  </si>
  <si>
    <t>2025</t>
  </si>
  <si>
    <t>JANEIRO/OUTUBRO</t>
  </si>
  <si>
    <t>2024/2025</t>
  </si>
  <si>
    <t>MERC. EM REBOQUES RODOV.</t>
  </si>
  <si>
    <t>CARAVANAS E OUTROS REBOQUES</t>
  </si>
  <si>
    <t>MERC.EM VAG., MAFIS E BATELÕES</t>
  </si>
  <si>
    <t>MERC.EM VEÍC.ROD.AUT.E C/ REB.</t>
  </si>
  <si>
    <t>VEÍC. PART.E C/ REB./CARAVANAS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</si>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</sst>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 collapsed="true"/>
    <col min="2" max="7" customWidth="true" width="16.42578125" collapsed="true"/>
    <col min="8" max="8" customWidth="true" width="8.140625" collapsed="true"/>
    <col min="9" max="9" customWidth="true" width="9.42578125" collapsed="true"/>
    <col min="10" max="10" customWidth="true" width="8.140625" collapsed="true"/>
    <col min="11" max="26" customWidth="true" width="8.5703125" collapsed="true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9880.0</v>
      </c>
      <c r="C10" s="6" t="n">
        <f t="shared" si="0"/>
        <v>12223.0</v>
      </c>
      <c r="D10" s="6" t="n">
        <f t="shared" si="0"/>
        <v>22103.0</v>
      </c>
      <c r="E10" s="6" t="n">
        <f t="shared" si="0"/>
        <v>16175.0</v>
      </c>
      <c r="F10" s="6" t="n">
        <f t="shared" si="0"/>
        <v>22843.0</v>
      </c>
      <c r="G10" s="6" t="n">
        <f t="shared" si="0"/>
        <v>39018.0</v>
      </c>
      <c r="H10" s="7" t="n">
        <f t="shared" ref="H10:J10" si="1">IFERROR((E10-B10)/B10,"-")</f>
        <v>0.6371457489878543</v>
      </c>
      <c r="I10" s="7" t="n">
        <f t="shared" si="1"/>
        <v>0.8688538002127137</v>
      </c>
      <c r="J10" s="7" t="n">
        <f t="shared" si="1"/>
        <v>0.7652807311224721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3569.0</v>
      </c>
      <c r="C11" s="6" t="n">
        <f t="shared" si="2"/>
        <v>5175.0</v>
      </c>
      <c r="D11" s="6" t="n">
        <f t="shared" si="2"/>
        <v>8744.0</v>
      </c>
      <c r="E11" s="6" t="n">
        <f t="shared" si="2"/>
        <v>3568.0</v>
      </c>
      <c r="F11" s="6" t="n">
        <f t="shared" si="2"/>
        <v>11633.0</v>
      </c>
      <c r="G11" s="6" t="n">
        <f t="shared" si="2"/>
        <v>15201.0</v>
      </c>
      <c r="H11" s="7" t="n">
        <f t="shared" ref="H11:J11" si="3">IFERROR((E11-B11)/B11,"-")</f>
        <v>-2.801905295601009E-4</v>
      </c>
      <c r="I11" s="7" t="n">
        <f t="shared" si="3"/>
        <v>1.2479227053140096</v>
      </c>
      <c r="J11" s="7" t="n">
        <f t="shared" si="3"/>
        <v>0.7384492223238792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26</v>
      </c>
      <c r="B12" s="10" t="n">
        <v>637.0</v>
      </c>
      <c r="C12" s="10" t="n">
        <v>1514.0</v>
      </c>
      <c r="D12" s="10" t="n">
        <v>2151.0</v>
      </c>
      <c r="E12" s="10" t="n">
        <v>500.0</v>
      </c>
      <c r="F12" s="10" t="n">
        <v>1701.0</v>
      </c>
      <c r="G12" s="10" t="n">
        <v>2201.0</v>
      </c>
      <c r="H12" s="11" t="n">
        <f t="shared" ref="H12:J12" si="4">IFERROR((E12-B12)/B12,"-")</f>
        <v>-0.2150706436420722</v>
      </c>
      <c r="I12" s="11" t="n">
        <f t="shared" si="4"/>
        <v>0.12351387054161163</v>
      </c>
      <c r="J12" s="11" t="n">
        <f t="shared" si="4"/>
        <v>0.023245002324500233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27</v>
      </c>
      <c r="B13" s="10"/>
      <c r="C13" s="10"/>
      <c r="D13" s="10"/>
      <c r="E13" s="10"/>
      <c r="F13" s="10" t="n">
        <v>1.0</v>
      </c>
      <c r="G13" s="10" t="n">
        <v>1.0</v>
      </c>
      <c r="H13" s="11" t="str">
        <f t="shared" ref="H13:J13" si="5">IFERROR((E13-B13)/B13,"-")</f>
        <v>-</v>
      </c>
      <c r="I13" s="11" t="str">
        <f t="shared" si="5"/>
        <v>-</v>
      </c>
      <c r="J13" s="11" t="str">
        <f t="shared" si="5"/>
        <v>-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28</v>
      </c>
      <c r="B14" s="10" t="n">
        <v>12.0</v>
      </c>
      <c r="C14" s="10" t="n">
        <v>97.0</v>
      </c>
      <c r="D14" s="10" t="n">
        <v>109.0</v>
      </c>
      <c r="E14" s="10" t="n">
        <v>8.0</v>
      </c>
      <c r="F14" s="10" t="n">
        <v>82.0</v>
      </c>
      <c r="G14" s="10" t="n">
        <v>90.0</v>
      </c>
      <c r="H14" s="11" t="n">
        <f t="shared" ref="H14:J14" si="6">IFERROR((E14-B14)/B14,"-")</f>
        <v>-0.3333333333333333</v>
      </c>
      <c r="I14" s="11" t="n">
        <f t="shared" si="6"/>
        <v>-0.15463917525773196</v>
      </c>
      <c r="J14" s="11" t="n">
        <f t="shared" si="6"/>
        <v>-0.1743119266055046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29</v>
      </c>
      <c r="B15" s="10" t="n">
        <v>2858.0</v>
      </c>
      <c r="C15" s="10" t="n">
        <v>3030.0</v>
      </c>
      <c r="D15" s="10" t="n">
        <v>5888.0</v>
      </c>
      <c r="E15" s="10" t="n">
        <v>2996.0</v>
      </c>
      <c r="F15" s="10" t="n">
        <v>9219.0</v>
      </c>
      <c r="G15" s="10" t="n">
        <v>12215.0</v>
      </c>
      <c r="H15" s="11" t="n">
        <f t="shared" ref="H15:J15" si="7">IFERROR((E15-B15)/B15,"-")</f>
        <v>0.04828551434569629</v>
      </c>
      <c r="I15" s="11" t="n">
        <f t="shared" si="7"/>
        <v>2.0425742574257426</v>
      </c>
      <c r="J15" s="11" t="n">
        <f t="shared" si="7"/>
        <v>1.0745584239130435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 t="s">
        <v>30</v>
      </c>
      <c r="B16" s="10" t="n">
        <v>62.0</v>
      </c>
      <c r="C16" s="10" t="n">
        <v>534.0</v>
      </c>
      <c r="D16" s="10" t="n">
        <v>596.0</v>
      </c>
      <c r="E16" s="10" t="n">
        <v>64.0</v>
      </c>
      <c r="F16" s="10" t="n">
        <v>630.0</v>
      </c>
      <c r="G16" s="10" t="n">
        <v>694.0</v>
      </c>
      <c r="H16" s="11" t="n">
        <f t="shared" ref="H16:J16" si="8">IFERROR((E16-B16)/B16,"-")</f>
        <v>0.03225806451612903</v>
      </c>
      <c r="I16" s="11" t="n">
        <f t="shared" si="8"/>
        <v>0.1797752808988764</v>
      </c>
      <c r="J16" s="11" t="n">
        <f t="shared" si="8"/>
        <v>0.1644295302013423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6311.0</v>
      </c>
      <c r="C17" s="6" t="n">
        <f t="shared" si="9"/>
        <v>7048.0</v>
      </c>
      <c r="D17" s="6" t="n">
        <f t="shared" si="9"/>
        <v>13359.0</v>
      </c>
      <c r="E17" s="6" t="n">
        <f t="shared" si="9"/>
        <v>12607.0</v>
      </c>
      <c r="F17" s="6" t="n">
        <f t="shared" si="9"/>
        <v>11210.0</v>
      </c>
      <c r="G17" s="6" t="n">
        <f t="shared" si="9"/>
        <v>23817.0</v>
      </c>
      <c r="H17" s="7" t="n">
        <f t="shared" ref="H17:J17" si="10">IFERROR((E17-B17)/B17,"-")</f>
        <v>0.9976231975915069</v>
      </c>
      <c r="I17" s="7" t="n">
        <f t="shared" si="10"/>
        <v>0.590522133938706</v>
      </c>
      <c r="J17" s="7" t="n">
        <f t="shared" si="10"/>
        <v>0.7828430271726926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6297.0</v>
      </c>
      <c r="C18" s="10" t="n">
        <v>7018.0</v>
      </c>
      <c r="D18" s="10" t="n">
        <v>13315.0</v>
      </c>
      <c r="E18" s="10" t="n">
        <v>12603.0</v>
      </c>
      <c r="F18" s="10" t="n">
        <v>10999.0</v>
      </c>
      <c r="G18" s="10" t="n">
        <v>23602.0</v>
      </c>
      <c r="H18" s="11" t="n">
        <f t="shared" ref="H18:J18" si="11">IFERROR((E18-B18)/B18,"-")</f>
        <v>1.0014292520247736</v>
      </c>
      <c r="I18" s="11" t="n">
        <f t="shared" si="11"/>
        <v>0.567255628384155</v>
      </c>
      <c r="J18" s="11" t="n">
        <f t="shared" si="11"/>
        <v>0.7725873075478783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 t="n">
        <v>1.0</v>
      </c>
      <c r="C19" s="10" t="n">
        <v>26.0</v>
      </c>
      <c r="D19" s="10" t="n">
        <v>27.0</v>
      </c>
      <c r="E19" s="10"/>
      <c r="F19" s="10" t="n">
        <v>204.0</v>
      </c>
      <c r="G19" s="10" t="n">
        <v>204.0</v>
      </c>
      <c r="H19" s="11" t="n">
        <f t="shared" ref="H19:J19" si="12">IFERROR((E19-B19)/B19,"-")</f>
        <v>-1.0</v>
      </c>
      <c r="I19" s="11" t="n">
        <f t="shared" si="12"/>
        <v>6.846153846153846</v>
      </c>
      <c r="J19" s="11" t="n">
        <f t="shared" si="12"/>
        <v>6.555555555555555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13.0</v>
      </c>
      <c r="C20" s="10" t="n">
        <v>4.0</v>
      </c>
      <c r="D20" s="10" t="n">
        <v>17.0</v>
      </c>
      <c r="E20" s="10" t="n">
        <v>4.0</v>
      </c>
      <c r="F20" s="10" t="n">
        <v>7.0</v>
      </c>
      <c r="G20" s="10" t="n">
        <v>11.0</v>
      </c>
      <c r="H20" s="11" t="n">
        <f t="shared" ref="H20:J20" si="13">IFERROR((E20-B20)/B20,"-")</f>
        <v>-0.6923076923076923</v>
      </c>
      <c r="I20" s="11" t="n">
        <f t="shared" si="13"/>
        <v>0.75</v>
      </c>
      <c r="J20" s="11" t="n">
        <f t="shared" si="13"/>
        <v>-0.35294117647058826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 t="n">
        <f t="shared" ref="B21:G21" si="14">SUM(B22:B23)</f>
        <v>414002.63553244004</v>
      </c>
      <c r="C21" s="6" t="n">
        <f t="shared" si="14"/>
        <v>561091.5728710935</v>
      </c>
      <c r="D21" s="6" t="n">
        <f t="shared" si="14"/>
        <v>975094.2084035339</v>
      </c>
      <c r="E21" s="6" t="n">
        <f t="shared" si="14"/>
        <v>533884.7009999999</v>
      </c>
      <c r="F21" s="6" t="n">
        <f t="shared" si="14"/>
        <v>737599.6889999999</v>
      </c>
      <c r="G21" s="6" t="n">
        <f t="shared" si="14"/>
        <v>1271484.3900000001</v>
      </c>
      <c r="H21" s="7" t="n">
        <f t="shared" ref="H21:J21" si="15">IFERROR((E21-B21)/B21,"-")</f>
        <v>0.28956836304527883</v>
      </c>
      <c r="I21" s="7" t="n">
        <f t="shared" si="15"/>
        <v>0.3145798737017527</v>
      </c>
      <c r="J21" s="7" t="n">
        <f t="shared" si="15"/>
        <v>0.3039605599562825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88647.20299999983</v>
      </c>
      <c r="C22" s="10" t="n">
        <v>94789.56799999982</v>
      </c>
      <c r="D22" s="10" t="n">
        <v>183436.77100000004</v>
      </c>
      <c r="E22" s="10" t="n">
        <v>120184.67599999989</v>
      </c>
      <c r="F22" s="10" t="n">
        <v>124848.0289999999</v>
      </c>
      <c r="G22" s="10" t="n">
        <v>245032.70500000016</v>
      </c>
      <c r="H22" s="11" t="n">
        <f t="shared" ref="H22:J22" si="16">IFERROR((E22-B22)/B22,"-")</f>
        <v>0.3557638812360511</v>
      </c>
      <c r="I22" s="11" t="n">
        <f t="shared" si="16"/>
        <v>0.3171072685973221</v>
      </c>
      <c r="J22" s="11" t="n">
        <f t="shared" si="16"/>
        <v>0.3357883681892771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325355.4325324402</v>
      </c>
      <c r="C23" s="10" t="n">
        <v>466302.00487109367</v>
      </c>
      <c r="D23" s="10" t="n">
        <v>791657.4374035338</v>
      </c>
      <c r="E23" s="10" t="n">
        <v>413700.025</v>
      </c>
      <c r="F23" s="10" t="n">
        <v>612751.66</v>
      </c>
      <c r="G23" s="10" t="n">
        <v>1026451.685</v>
      </c>
      <c r="H23" s="11" t="n">
        <f t="shared" ref="H23:J23" si="17">IFERROR((E23-B23)/B23,"-")</f>
        <v>0.271532556810009</v>
      </c>
      <c r="I23" s="11" t="n">
        <f t="shared" si="17"/>
        <v>0.3140661065126483</v>
      </c>
      <c r="J23" s="11" t="n">
        <f t="shared" si="17"/>
        <v>0.29658566509087675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13128.0</v>
      </c>
      <c r="C25" s="14" t="n">
        <f t="shared" si="18"/>
        <v>13790.0</v>
      </c>
      <c r="D25" s="14" t="n">
        <f t="shared" si="18"/>
        <v>26918.0</v>
      </c>
      <c r="E25" s="14" t="n">
        <f t="shared" si="18"/>
        <v>14990.0</v>
      </c>
      <c r="F25" s="14" t="n">
        <f t="shared" si="18"/>
        <v>15681.0</v>
      </c>
      <c r="G25" s="14" t="n">
        <f t="shared" si="18"/>
        <v>30671.0</v>
      </c>
      <c r="H25" s="7" t="n">
        <f t="shared" ref="H25:J25" si="19">IFERROR((E25-B25)/B25,"-")</f>
        <v>0.14183424741011577</v>
      </c>
      <c r="I25" s="7" t="n">
        <f t="shared" si="19"/>
        <v>0.1371283538796229</v>
      </c>
      <c r="J25" s="7" t="n">
        <f t="shared" si="19"/>
        <v>0.1394234341332937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31</v>
      </c>
      <c r="B26" s="10" t="n">
        <v>8951.0</v>
      </c>
      <c r="C26" s="10" t="n">
        <v>13121.0</v>
      </c>
      <c r="D26" s="10" t="n">
        <v>22072.0</v>
      </c>
      <c r="E26" s="10" t="n">
        <v>9094.0</v>
      </c>
      <c r="F26" s="10" t="n">
        <v>15008.0</v>
      </c>
      <c r="G26" s="10" t="n">
        <v>24102.0</v>
      </c>
      <c r="H26" s="11" t="n">
        <f t="shared" ref="H26:J26" si="20">IFERROR((E26-B26)/B26,"-")</f>
        <v>0.015975868618031505</v>
      </c>
      <c r="I26" s="11" t="n">
        <f t="shared" si="20"/>
        <v>0.1438152579833854</v>
      </c>
      <c r="J26" s="11" t="n">
        <f t="shared" si="20"/>
        <v>0.091971728887278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32</v>
      </c>
      <c r="B27" s="10" t="n">
        <v>4177.0</v>
      </c>
      <c r="C27" s="10" t="n">
        <v>669.0</v>
      </c>
      <c r="D27" s="10" t="n">
        <v>4846.0</v>
      </c>
      <c r="E27" s="10" t="n">
        <v>5896.0</v>
      </c>
      <c r="F27" s="10" t="n">
        <v>673.0</v>
      </c>
      <c r="G27" s="10" t="n">
        <v>6569.0</v>
      </c>
      <c r="H27" s="11" t="n">
        <f t="shared" ref="H27:J27" si="21">IFERROR((E27-B27)/B27,"-")</f>
        <v>0.4115393823318171</v>
      </c>
      <c r="I27" s="11" t="n">
        <f t="shared" si="21"/>
        <v>0.005979073243647235</v>
      </c>
      <c r="J27" s="11" t="n">
        <f t="shared" si="21"/>
        <v>0.3555509698720594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23143.549985170364</v>
      </c>
      <c r="C28" s="6" t="n">
        <v>23992.79998612404</v>
      </c>
      <c r="D28" s="6" t="n">
        <v>47136.3499712944</v>
      </c>
      <c r="E28" s="6" t="n">
        <v>23499.24999523163</v>
      </c>
      <c r="F28" s="6" t="n">
        <v>24770.299996614456</v>
      </c>
      <c r="G28" s="6" t="n">
        <v>48269.549991846085</v>
      </c>
      <c r="H28" s="7" t="n">
        <f t="shared" ref="H28:J28" si="22">IFERROR((E28-B28)/B28,"-")</f>
        <v>0.015369293400933955</v>
      </c>
      <c r="I28" s="7" t="n">
        <f t="shared" si="22"/>
        <v>0.03240555545580656</v>
      </c>
      <c r="J28" s="7" t="n">
        <f t="shared" si="22"/>
        <v>0.02404089458012319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223548.31894897457</v>
      </c>
      <c r="C29" s="6" t="n">
        <f t="shared" si="23"/>
        <v>342314.46554052725</v>
      </c>
      <c r="D29" s="6" t="n">
        <f t="shared" si="23"/>
        <v>565862.7844895018</v>
      </c>
      <c r="E29" s="6" t="n">
        <f t="shared" si="23"/>
        <v>229360.19999999987</v>
      </c>
      <c r="F29" s="6" t="n">
        <f t="shared" si="23"/>
        <v>389683.61099999986</v>
      </c>
      <c r="G29" s="6" t="n">
        <f t="shared" si="23"/>
        <v>619043.8109999999</v>
      </c>
      <c r="H29" s="7" t="n">
        <f t="shared" ref="H29:J29" si="24">IFERROR((E29-B29)/B29,"-")</f>
        <v>0.02599832142934553</v>
      </c>
      <c r="I29" s="7" t="n">
        <f t="shared" si="24"/>
        <v>0.13837903515025277</v>
      </c>
      <c r="J29" s="7" t="n">
        <f t="shared" si="24"/>
        <v>0.09398219492111635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48100.09399999995</v>
      </c>
      <c r="C30" s="10" t="n">
        <v>49764.39999999993</v>
      </c>
      <c r="D30" s="10" t="n">
        <v>97864.49399999983</v>
      </c>
      <c r="E30" s="10" t="n">
        <v>52110.67599999993</v>
      </c>
      <c r="F30" s="10" t="n">
        <v>53950.89999999993</v>
      </c>
      <c r="G30" s="10" t="n">
        <v>106061.5759999999</v>
      </c>
      <c r="H30" s="11" t="n">
        <f t="shared" ref="H30:J30" si="25">IFERROR((E30-B30)/B30,"-")</f>
        <v>0.08337992021387702</v>
      </c>
      <c r="I30" s="11" t="n">
        <f t="shared" si="25"/>
        <v>0.08412640361382848</v>
      </c>
      <c r="J30" s="11" t="n">
        <f t="shared" si="25"/>
        <v>0.08375950934769133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175448.22494897462</v>
      </c>
      <c r="C31" s="10" t="n">
        <v>292550.06554052734</v>
      </c>
      <c r="D31" s="10" t="n">
        <v>467998.290489502</v>
      </c>
      <c r="E31" s="10" t="n">
        <v>177249.52399999995</v>
      </c>
      <c r="F31" s="10" t="n">
        <v>335732.71099999995</v>
      </c>
      <c r="G31" s="10" t="n">
        <v>512982.235</v>
      </c>
      <c r="H31" s="11" t="n">
        <f t="shared" ref="H31:J31" si="26">IFERROR((E31-B31)/B31,"-")</f>
        <v>0.01026684112392245</v>
      </c>
      <c r="I31" s="11" t="n">
        <f t="shared" si="26"/>
        <v>0.14760771076802395</v>
      </c>
      <c r="J31" s="11" t="n">
        <f t="shared" si="26"/>
        <v>0.09611989065910281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