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5B4A2EBF-250C-45FE-90B9-2542B7A7888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<sst xmlns="http://schemas.openxmlformats.org/spreadsheetml/2006/main" count="49" uniqueCount="31">
  <si>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</si>
  <si>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</si>
  <si>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</si>
  <si>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</si>
  <si>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</si>
  <si>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</si>
  <si>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</si>
  <si>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</si>
  <si>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</si>
  <si>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</si>
  <si>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</si>
  <si>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</si>
  <si>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</si>
  <si>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</si>
  <si>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</si>
  <si>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</si>
  <si>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</si>
  <si>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</si>
  <si>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</si>
  <si>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</si>
  <si>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</si>
  <si>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</si>
  <si>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</si>
  <si>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</si>
  <si>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</si>
  <si>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</si>
  <si>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</si>
  <si>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</si>
  <si>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</si>
  <si>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ABRIL</t>
  </si>
  <si>
    <t>JANEIRO/ABRIL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</si>
</sst>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84"/>
      <name val="Arial"/>
    </font>
    <font>
      <b/>
      <sz val="8"/>
      <color rgb="FF000084"/>
      <name val="Tahoma"/>
    </font>
    <font>
      <sz val="8"/>
      <color rgb="FF000000"/>
      <name val="Tahoma"/>
    </font>
    <font>
      <b/>
      <sz val="9"/>
      <color rgb="FF000084"/>
      <name val="Arial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" workbookViewId="0">
      <selection activeCell="B33" sqref="B33"/>
    </sheetView>
  </sheetViews>
  <sheetFormatPr defaultColWidth="12.5703125" defaultRowHeight="15" customHeight="1" x14ac:dyDescent="0.2"/>
  <cols>
    <col min="1" max="1" width="1" hidden="1" customWidth="1" collapsed="1"/>
    <col min="2" max="2" width="25.140625" customWidth="1" collapsed="1"/>
    <col min="3" max="5" width="8.85546875" customWidth="1" collapsed="1"/>
    <col min="6" max="8" width="10.28515625" customWidth="1" collapsed="1"/>
    <col min="9" max="11" width="8.85546875" customWidth="1" collapsed="1"/>
    <col min="12" max="14" width="10.28515625" customWidth="1" collapsed="1"/>
    <col min="15" max="15" width="5.7109375" customWidth="1" collapsed="1"/>
    <col min="16" max="16" width="8.5703125" customWidth="1" collapsed="1"/>
    <col min="17" max="17" width="5.140625" customWidth="1" collapsed="1"/>
    <col min="18" max="26" width="8.5703125" customWidth="1" collapsed="1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0" t="s">
        <v>2</v>
      </c>
      <c r="C5" s="33" t="s">
        <v>27</v>
      </c>
      <c r="D5" s="27"/>
      <c r="E5" s="27"/>
      <c r="F5" s="27"/>
      <c r="G5" s="27"/>
      <c r="H5" s="28"/>
      <c r="I5" s="33" t="s">
        <v>28</v>
      </c>
      <c r="J5" s="27"/>
      <c r="K5" s="27"/>
      <c r="L5" s="27"/>
      <c r="M5" s="27"/>
      <c r="N5" s="28"/>
      <c r="O5" s="34" t="s">
        <v>3</v>
      </c>
      <c r="P5" s="35"/>
      <c r="Q5" s="36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1"/>
      <c r="C6" s="40" t="s">
        <v>29</v>
      </c>
      <c r="D6" s="27"/>
      <c r="E6" s="28"/>
      <c r="F6" s="40" t="s">
        <v>30</v>
      </c>
      <c r="G6" s="27"/>
      <c r="H6" s="28"/>
      <c r="I6" s="40" t="s">
        <v>29</v>
      </c>
      <c r="J6" s="27"/>
      <c r="K6" s="28"/>
      <c r="L6" s="40" t="s">
        <v>30</v>
      </c>
      <c r="M6" s="27"/>
      <c r="N6" s="28"/>
      <c r="O6" s="37"/>
      <c r="P6" s="38"/>
      <c r="Q6" s="39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2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21" t="s">
        <v>7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>
        <f t="shared" ref="C9:N9" si="0">SUM(C10:C13)</f>
        <v>18466</v>
      </c>
      <c r="D9" s="5">
        <f t="shared" si="0"/>
        <v>19692</v>
      </c>
      <c r="E9" s="5">
        <f t="shared" si="0"/>
        <v>38158</v>
      </c>
      <c r="F9" s="5">
        <f t="shared" si="0"/>
        <v>65897</v>
      </c>
      <c r="G9" s="5">
        <f t="shared" si="0"/>
        <v>68209</v>
      </c>
      <c r="H9" s="5">
        <f t="shared" si="0"/>
        <v>134106</v>
      </c>
      <c r="I9" s="5">
        <f t="shared" si="0"/>
        <v>16720</v>
      </c>
      <c r="J9" s="5">
        <f t="shared" si="0"/>
        <v>18610</v>
      </c>
      <c r="K9" s="5">
        <f t="shared" si="0"/>
        <v>35330</v>
      </c>
      <c r="L9" s="5">
        <f t="shared" si="0"/>
        <v>64884</v>
      </c>
      <c r="M9" s="5">
        <f t="shared" si="0"/>
        <v>69188</v>
      </c>
      <c r="N9" s="5">
        <f t="shared" si="0"/>
        <v>134072</v>
      </c>
      <c r="O9" s="6">
        <f t="shared" ref="O9:Q9" si="1">IFERROR((L9-F9)/F9,"-")</f>
        <v>-1.5372475226489825E-2</v>
      </c>
      <c r="P9" s="6">
        <f t="shared" si="1"/>
        <v>1.4352944626075738E-2</v>
      </c>
      <c r="Q9" s="6">
        <f t="shared" si="1"/>
        <v>-2.5353078907729707E-4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>
        <v>6299</v>
      </c>
      <c r="D10" s="7">
        <v>6610</v>
      </c>
      <c r="E10" s="7">
        <v>12909</v>
      </c>
      <c r="F10" s="7">
        <v>22503</v>
      </c>
      <c r="G10" s="7">
        <v>23090</v>
      </c>
      <c r="H10" s="7">
        <v>45593</v>
      </c>
      <c r="I10" s="7">
        <v>5433</v>
      </c>
      <c r="J10" s="7">
        <v>6203</v>
      </c>
      <c r="K10" s="7">
        <v>11636</v>
      </c>
      <c r="L10" s="7">
        <v>21665</v>
      </c>
      <c r="M10" s="7">
        <v>23295</v>
      </c>
      <c r="N10" s="7">
        <v>44960</v>
      </c>
      <c r="O10" s="8">
        <f t="shared" ref="O10:Q10" si="2">IFERROR((L10-F10)/F10,"-")</f>
        <v>-3.7239479180553703E-2</v>
      </c>
      <c r="P10" s="8">
        <f t="shared" si="2"/>
        <v>8.8783022953659585E-3</v>
      </c>
      <c r="Q10" s="8">
        <f t="shared" si="2"/>
        <v>-1.388371021867392E-2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>
        <v>324</v>
      </c>
      <c r="D11" s="10">
        <v>458</v>
      </c>
      <c r="E11" s="10">
        <v>782</v>
      </c>
      <c r="F11" s="10">
        <v>1359</v>
      </c>
      <c r="G11" s="10">
        <v>1810</v>
      </c>
      <c r="H11" s="10">
        <v>3169</v>
      </c>
      <c r="I11" s="10">
        <v>540</v>
      </c>
      <c r="J11" s="10">
        <v>442</v>
      </c>
      <c r="K11" s="10">
        <v>982</v>
      </c>
      <c r="L11" s="10">
        <v>1381</v>
      </c>
      <c r="M11" s="10">
        <v>1464</v>
      </c>
      <c r="N11" s="10">
        <v>2845</v>
      </c>
      <c r="O11" s="11">
        <f t="shared" ref="O11:Q11" si="3">IFERROR((L11-F11)/F11,"-")</f>
        <v>1.6188373804267846E-2</v>
      </c>
      <c r="P11" s="11">
        <f t="shared" si="3"/>
        <v>-0.19116022099447513</v>
      </c>
      <c r="Q11" s="11">
        <f t="shared" si="3"/>
        <v>-0.10224045440201956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>
        <v>10158</v>
      </c>
      <c r="D12" s="7">
        <v>11038</v>
      </c>
      <c r="E12" s="7">
        <v>21196</v>
      </c>
      <c r="F12" s="7">
        <v>35480</v>
      </c>
      <c r="G12" s="7">
        <v>37221</v>
      </c>
      <c r="H12" s="7">
        <v>72701</v>
      </c>
      <c r="I12" s="7">
        <v>8804</v>
      </c>
      <c r="J12" s="7">
        <v>10119</v>
      </c>
      <c r="K12" s="7">
        <v>18923</v>
      </c>
      <c r="L12" s="7">
        <v>34555</v>
      </c>
      <c r="M12" s="7">
        <v>37945</v>
      </c>
      <c r="N12" s="7">
        <v>72500</v>
      </c>
      <c r="O12" s="8">
        <f t="shared" ref="O12:Q12" si="4">IFERROR((L12-F12)/F12,"-")</f>
        <v>-2.6071025930101466E-2</v>
      </c>
      <c r="P12" s="8">
        <f t="shared" si="4"/>
        <v>1.9451384970849788E-2</v>
      </c>
      <c r="Q12" s="8">
        <f t="shared" si="4"/>
        <v>-2.7647487654915339E-3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>
        <v>1685</v>
      </c>
      <c r="D13" s="10">
        <v>1586</v>
      </c>
      <c r="E13" s="10">
        <v>3271</v>
      </c>
      <c r="F13" s="10">
        <v>6555</v>
      </c>
      <c r="G13" s="10">
        <v>6088</v>
      </c>
      <c r="H13" s="10">
        <v>12643</v>
      </c>
      <c r="I13" s="10">
        <v>1943</v>
      </c>
      <c r="J13" s="10">
        <v>1846</v>
      </c>
      <c r="K13" s="10">
        <v>3789</v>
      </c>
      <c r="L13" s="10">
        <v>7283</v>
      </c>
      <c r="M13" s="10">
        <v>6484</v>
      </c>
      <c r="N13" s="10">
        <v>13767</v>
      </c>
      <c r="O13" s="11">
        <f t="shared" ref="O13:Q13" si="5">IFERROR((L13-F13)/F13,"-")</f>
        <v>0.1110602593440122</v>
      </c>
      <c r="P13" s="11">
        <f t="shared" si="5"/>
        <v>6.5045992115637316E-2</v>
      </c>
      <c r="Q13" s="11">
        <f t="shared" si="5"/>
        <v>8.8902950249149723E-2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5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>
        <v>14332</v>
      </c>
      <c r="D15" s="7">
        <v>12741</v>
      </c>
      <c r="E15" s="7">
        <v>27073</v>
      </c>
      <c r="F15" s="7">
        <v>51048</v>
      </c>
      <c r="G15" s="7">
        <v>41884</v>
      </c>
      <c r="H15" s="7">
        <v>92932</v>
      </c>
      <c r="I15" s="7">
        <v>12613</v>
      </c>
      <c r="J15" s="7">
        <v>11859</v>
      </c>
      <c r="K15" s="7">
        <v>24472</v>
      </c>
      <c r="L15" s="7">
        <v>48774</v>
      </c>
      <c r="M15" s="7">
        <v>44634</v>
      </c>
      <c r="N15" s="7">
        <v>93408</v>
      </c>
      <c r="O15" s="8">
        <f t="shared" ref="O15:Q15" si="6">IFERROR((L15-F15)/F15,"-")</f>
        <v>-4.4546309355900329E-2</v>
      </c>
      <c r="P15" s="8">
        <f t="shared" si="6"/>
        <v>6.5657530321841281E-2</v>
      </c>
      <c r="Q15" s="8">
        <f t="shared" si="6"/>
        <v>5.1220247062368184E-3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>
        <v>2521</v>
      </c>
      <c r="D16" s="10">
        <v>5415</v>
      </c>
      <c r="E16" s="10">
        <v>7936</v>
      </c>
      <c r="F16" s="10">
        <v>9129</v>
      </c>
      <c r="G16" s="10">
        <v>20866</v>
      </c>
      <c r="H16" s="10">
        <v>29995</v>
      </c>
      <c r="I16" s="10">
        <v>2548</v>
      </c>
      <c r="J16" s="10">
        <v>5185</v>
      </c>
      <c r="K16" s="10">
        <v>7733</v>
      </c>
      <c r="L16" s="10">
        <v>9439</v>
      </c>
      <c r="M16" s="10">
        <v>18100</v>
      </c>
      <c r="N16" s="10">
        <v>27539</v>
      </c>
      <c r="O16" s="11">
        <f t="shared" ref="O16:Q16" si="7">IFERROR((L16-F16)/F16,"-")</f>
        <v>3.3957717165078324E-2</v>
      </c>
      <c r="P16" s="11">
        <f t="shared" si="7"/>
        <v>-0.13256014569155564</v>
      </c>
      <c r="Q16" s="11">
        <f t="shared" si="7"/>
        <v>-8.1880313385564257E-2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>
        <v>1554</v>
      </c>
      <c r="D18" s="7">
        <v>1467</v>
      </c>
      <c r="E18" s="7">
        <v>3021</v>
      </c>
      <c r="F18" s="7">
        <v>5233</v>
      </c>
      <c r="G18" s="7">
        <v>5141</v>
      </c>
      <c r="H18" s="7">
        <v>10374</v>
      </c>
      <c r="I18" s="7">
        <v>1416</v>
      </c>
      <c r="J18" s="7">
        <v>1467</v>
      </c>
      <c r="K18" s="7">
        <v>2883</v>
      </c>
      <c r="L18" s="7">
        <v>5998</v>
      </c>
      <c r="M18" s="7">
        <v>5956</v>
      </c>
      <c r="N18" s="7">
        <v>11954</v>
      </c>
      <c r="O18" s="8">
        <f t="shared" ref="O18:Q18" si="8">IFERROR((L18-F18)/F18,"-")</f>
        <v>0.14618765526466654</v>
      </c>
      <c r="P18" s="8">
        <f t="shared" si="8"/>
        <v>0.15852946897490761</v>
      </c>
      <c r="Q18" s="8">
        <f t="shared" si="8"/>
        <v>0.15230383651436283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>
        <v>59</v>
      </c>
      <c r="D19" s="10">
        <v>69</v>
      </c>
      <c r="E19" s="10">
        <v>128</v>
      </c>
      <c r="F19" s="10">
        <v>487</v>
      </c>
      <c r="G19" s="10">
        <v>318</v>
      </c>
      <c r="H19" s="10">
        <v>805</v>
      </c>
      <c r="I19" s="10">
        <v>143</v>
      </c>
      <c r="J19" s="10">
        <v>99</v>
      </c>
      <c r="K19" s="10">
        <v>242</v>
      </c>
      <c r="L19" s="10">
        <v>682</v>
      </c>
      <c r="M19" s="10">
        <v>498</v>
      </c>
      <c r="N19" s="10">
        <v>1180</v>
      </c>
      <c r="O19" s="11">
        <f t="shared" ref="O19:Q19" si="9">IFERROR((L19-F19)/F19,"-")</f>
        <v>0.40041067761806981</v>
      </c>
      <c r="P19" s="11">
        <f t="shared" si="9"/>
        <v>0.56603773584905659</v>
      </c>
      <c r="Q19" s="11">
        <f t="shared" si="9"/>
        <v>0.46583850931677018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>
        <f t="shared" ref="C21:N21" si="10">SUM(C15+C18)</f>
        <v>15886</v>
      </c>
      <c r="D21" s="14">
        <f t="shared" si="10"/>
        <v>14208</v>
      </c>
      <c r="E21" s="14">
        <f t="shared" si="10"/>
        <v>30094</v>
      </c>
      <c r="F21" s="14">
        <f t="shared" si="10"/>
        <v>56281</v>
      </c>
      <c r="G21" s="14">
        <f t="shared" si="10"/>
        <v>47025</v>
      </c>
      <c r="H21" s="14">
        <f t="shared" si="10"/>
        <v>103306</v>
      </c>
      <c r="I21" s="14">
        <f t="shared" si="10"/>
        <v>14029</v>
      </c>
      <c r="J21" s="14">
        <f t="shared" si="10"/>
        <v>13326</v>
      </c>
      <c r="K21" s="14">
        <f t="shared" si="10"/>
        <v>27355</v>
      </c>
      <c r="L21" s="14">
        <f t="shared" si="10"/>
        <v>54772</v>
      </c>
      <c r="M21" s="14">
        <f t="shared" si="10"/>
        <v>50590</v>
      </c>
      <c r="N21" s="14">
        <f t="shared" si="10"/>
        <v>105362</v>
      </c>
      <c r="O21" s="8">
        <f t="shared" ref="O21:Q21" si="11">IFERROR((L21-F21)/F21,"-")</f>
        <v>-2.681189033599261E-2</v>
      </c>
      <c r="P21" s="8">
        <f t="shared" si="11"/>
        <v>7.5810738968633704E-2</v>
      </c>
      <c r="Q21" s="8">
        <f t="shared" si="11"/>
        <v>1.9902038603759706E-2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>
        <f t="shared" ref="C22:N22" si="12">SUM(C16+C19)</f>
        <v>2580</v>
      </c>
      <c r="D22" s="15">
        <f t="shared" si="12"/>
        <v>5484</v>
      </c>
      <c r="E22" s="15">
        <f t="shared" si="12"/>
        <v>8064</v>
      </c>
      <c r="F22" s="15">
        <f t="shared" si="12"/>
        <v>9616</v>
      </c>
      <c r="G22" s="15">
        <f t="shared" si="12"/>
        <v>21184</v>
      </c>
      <c r="H22" s="15">
        <f t="shared" si="12"/>
        <v>30800</v>
      </c>
      <c r="I22" s="15">
        <f t="shared" si="12"/>
        <v>2691</v>
      </c>
      <c r="J22" s="15">
        <f t="shared" si="12"/>
        <v>5284</v>
      </c>
      <c r="K22" s="15">
        <f t="shared" si="12"/>
        <v>7975</v>
      </c>
      <c r="L22" s="15">
        <f t="shared" si="12"/>
        <v>10121</v>
      </c>
      <c r="M22" s="15">
        <f t="shared" si="12"/>
        <v>18598</v>
      </c>
      <c r="N22" s="15">
        <f t="shared" si="12"/>
        <v>28719</v>
      </c>
      <c r="O22" s="11">
        <f t="shared" ref="O22:Q22" si="13">IFERROR((L22-F22)/F22,"-")</f>
        <v>5.2516638935108155E-2</v>
      </c>
      <c r="P22" s="11">
        <f t="shared" si="13"/>
        <v>-0.12207326283987915</v>
      </c>
      <c r="Q22" s="11">
        <f t="shared" si="13"/>
        <v>-6.7564935064935064E-2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>
        <v>30846.60000038147</v>
      </c>
      <c r="D23" s="17">
        <v>32889.900000810623</v>
      </c>
      <c r="E23" s="17">
        <v>63736.500001192093</v>
      </c>
      <c r="F23" s="17">
        <v>110034.50000119209</v>
      </c>
      <c r="G23" s="17">
        <v>113740.50000095367</v>
      </c>
      <c r="H23" s="17">
        <v>223775.00000214577</v>
      </c>
      <c r="I23" s="17">
        <v>27890.549999952316</v>
      </c>
      <c r="J23" s="17">
        <v>30987.400000333786</v>
      </c>
      <c r="K23" s="17">
        <v>58877.950000286102</v>
      </c>
      <c r="L23" s="17">
        <v>108335.79999923706</v>
      </c>
      <c r="M23" s="17">
        <v>115182.15000081062</v>
      </c>
      <c r="N23" s="17">
        <v>223517.95000004768</v>
      </c>
      <c r="O23" s="6">
        <f t="shared" ref="O23:Q23" si="14">IFERROR((L23-F23)/F23,"-")</f>
        <v>-1.5437885408091361E-2</v>
      </c>
      <c r="P23" s="6">
        <f t="shared" si="14"/>
        <v>1.2674904715953079E-2</v>
      </c>
      <c r="Q23" s="6">
        <f t="shared" si="14"/>
        <v>-1.1486984788096019E-3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>
        <f t="shared" ref="C24:N24" si="15">SUM(C25:C26)</f>
        <v>362241.54374749388</v>
      </c>
      <c r="D24" s="5">
        <f t="shared" si="15"/>
        <v>353196.03496324876</v>
      </c>
      <c r="E24" s="5">
        <f t="shared" si="15"/>
        <v>715437.57871074276</v>
      </c>
      <c r="F24" s="5">
        <f t="shared" si="15"/>
        <v>1281844.708091601</v>
      </c>
      <c r="G24" s="5">
        <f t="shared" si="15"/>
        <v>1182067.2149784786</v>
      </c>
      <c r="H24" s="5">
        <f t="shared" si="15"/>
        <v>2463911.9230700796</v>
      </c>
      <c r="I24" s="5">
        <f t="shared" si="15"/>
        <v>319772.21600000001</v>
      </c>
      <c r="J24" s="5">
        <f t="shared" si="15"/>
        <v>333821.54699999996</v>
      </c>
      <c r="K24" s="5">
        <f t="shared" si="15"/>
        <v>653593.76300000004</v>
      </c>
      <c r="L24" s="5">
        <f t="shared" si="15"/>
        <v>1266456.48</v>
      </c>
      <c r="M24" s="5">
        <f t="shared" si="15"/>
        <v>1256085.0359999998</v>
      </c>
      <c r="N24" s="5">
        <f t="shared" si="15"/>
        <v>2522541.5160000003</v>
      </c>
      <c r="O24" s="6">
        <f t="shared" ref="O24:Q24" si="16">IFERROR((L24-F24)/F24,"-")</f>
        <v>-1.2004752209423953E-2</v>
      </c>
      <c r="P24" s="6">
        <f t="shared" si="16"/>
        <v>6.2617269207376536E-2</v>
      </c>
      <c r="Q24" s="6">
        <f t="shared" si="16"/>
        <v>2.3795328226208303E-2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>
        <v>64424.357999999978</v>
      </c>
      <c r="D25" s="10">
        <v>68204.131999999983</v>
      </c>
      <c r="E25" s="10">
        <v>132628.49000000002</v>
      </c>
      <c r="F25" s="10">
        <v>230010.19199999998</v>
      </c>
      <c r="G25" s="10">
        <v>237221.35500000001</v>
      </c>
      <c r="H25" s="10">
        <v>467231.54700000008</v>
      </c>
      <c r="I25" s="10">
        <v>58732.482999999993</v>
      </c>
      <c r="J25" s="10">
        <v>64947.912999999993</v>
      </c>
      <c r="K25" s="10">
        <v>123680.39600000001</v>
      </c>
      <c r="L25" s="10">
        <v>228433.18099999998</v>
      </c>
      <c r="M25" s="10">
        <v>241272.31000000003</v>
      </c>
      <c r="N25" s="10">
        <v>469705.49100000004</v>
      </c>
      <c r="O25" s="11">
        <f t="shared" ref="O25:Q25" si="17">IFERROR((L25-F25)/F25,"-")</f>
        <v>-6.8562657432154079E-3</v>
      </c>
      <c r="P25" s="11">
        <f t="shared" si="17"/>
        <v>1.7076687720631291E-2</v>
      </c>
      <c r="Q25" s="11">
        <f t="shared" si="17"/>
        <v>5.2948993189450861E-3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>
        <v>297817.18574749387</v>
      </c>
      <c r="D26" s="10">
        <v>284991.90296324878</v>
      </c>
      <c r="E26" s="10">
        <v>582809.08871074277</v>
      </c>
      <c r="F26" s="10">
        <v>1051834.516091601</v>
      </c>
      <c r="G26" s="10">
        <v>944845.85997847863</v>
      </c>
      <c r="H26" s="10">
        <v>1996680.3760700794</v>
      </c>
      <c r="I26" s="10">
        <v>261039.73300000004</v>
      </c>
      <c r="J26" s="10">
        <v>268873.63399999996</v>
      </c>
      <c r="K26" s="10">
        <v>529913.36699999997</v>
      </c>
      <c r="L26" s="10">
        <v>1038023.2990000001</v>
      </c>
      <c r="M26" s="10">
        <v>1014812.7259999999</v>
      </c>
      <c r="N26" s="10">
        <v>2052836.0250000001</v>
      </c>
      <c r="O26" s="11">
        <f t="shared" ref="O26:Q26" si="18">IFERROR((L26-F26)/F26,"-")</f>
        <v>-1.3130598854010321E-2</v>
      </c>
      <c r="P26" s="11">
        <f t="shared" si="18"/>
        <v>7.4051090220276727E-2</v>
      </c>
      <c r="Q26" s="11">
        <f t="shared" si="18"/>
        <v>2.8124505856289238E-2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>
        <f t="shared" ref="C28:N28" si="19">SUM(C29:C30)</f>
        <v>17296</v>
      </c>
      <c r="D28" s="5">
        <f t="shared" si="19"/>
        <v>18307</v>
      </c>
      <c r="E28" s="5">
        <f t="shared" si="19"/>
        <v>35603</v>
      </c>
      <c r="F28" s="5">
        <f t="shared" si="19"/>
        <v>61026</v>
      </c>
      <c r="G28" s="5">
        <f t="shared" si="19"/>
        <v>63121</v>
      </c>
      <c r="H28" s="5">
        <f t="shared" si="19"/>
        <v>124147</v>
      </c>
      <c r="I28" s="5">
        <f t="shared" si="19"/>
        <v>14787</v>
      </c>
      <c r="J28" s="5">
        <f t="shared" si="19"/>
        <v>16819</v>
      </c>
      <c r="K28" s="5">
        <f t="shared" si="19"/>
        <v>31606</v>
      </c>
      <c r="L28" s="5">
        <f t="shared" si="19"/>
        <v>59142</v>
      </c>
      <c r="M28" s="5">
        <f t="shared" si="19"/>
        <v>63423</v>
      </c>
      <c r="N28" s="5">
        <f t="shared" si="19"/>
        <v>122565</v>
      </c>
      <c r="O28" s="6">
        <f t="shared" ref="O28:Q28" si="20">IFERROR((L28-F28)/F28,"-")</f>
        <v>-3.0872087307049455E-2</v>
      </c>
      <c r="P28" s="6">
        <f t="shared" si="20"/>
        <v>4.7844615896452843E-3</v>
      </c>
      <c r="Q28" s="6">
        <f t="shared" si="20"/>
        <v>-1.2742957945016795E-2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>
        <v>3801</v>
      </c>
      <c r="D29" s="7">
        <v>3950</v>
      </c>
      <c r="E29" s="7">
        <v>7751</v>
      </c>
      <c r="F29" s="7">
        <v>15816</v>
      </c>
      <c r="G29" s="7">
        <v>15749</v>
      </c>
      <c r="H29" s="7">
        <v>31565</v>
      </c>
      <c r="I29" s="7">
        <v>3562</v>
      </c>
      <c r="J29" s="7">
        <v>4005</v>
      </c>
      <c r="K29" s="7">
        <v>7567</v>
      </c>
      <c r="L29" s="7">
        <v>15037</v>
      </c>
      <c r="M29" s="7">
        <v>14702</v>
      </c>
      <c r="N29" s="7">
        <v>29739</v>
      </c>
      <c r="O29" s="8">
        <f t="shared" ref="O29:Q29" si="21">IFERROR((L29-F29)/F29,"-")</f>
        <v>-4.9253920080930706E-2</v>
      </c>
      <c r="P29" s="8">
        <f t="shared" si="21"/>
        <v>-6.6480411454695534E-2</v>
      </c>
      <c r="Q29" s="8">
        <f t="shared" si="21"/>
        <v>-5.784888325677174E-2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>
        <v>13495</v>
      </c>
      <c r="D30" s="7">
        <v>14357</v>
      </c>
      <c r="E30" s="7">
        <v>27852</v>
      </c>
      <c r="F30" s="7">
        <v>45210</v>
      </c>
      <c r="G30" s="7">
        <v>47372</v>
      </c>
      <c r="H30" s="7">
        <v>92582</v>
      </c>
      <c r="I30" s="7">
        <v>11225</v>
      </c>
      <c r="J30" s="7">
        <v>12814</v>
      </c>
      <c r="K30" s="7">
        <v>24039</v>
      </c>
      <c r="L30" s="7">
        <v>44105</v>
      </c>
      <c r="M30" s="7">
        <v>48721</v>
      </c>
      <c r="N30" s="7">
        <v>92826</v>
      </c>
      <c r="O30" s="8">
        <f t="shared" ref="O30:Q30" si="22">IFERROR((L30-F30)/F30,"-")</f>
        <v>-2.4441495244414954E-2</v>
      </c>
      <c r="P30" s="8">
        <f t="shared" si="22"/>
        <v>2.8476737313180782E-2</v>
      </c>
      <c r="Q30" s="8">
        <f t="shared" si="22"/>
        <v>2.6355015013717568E-3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>
        <v>1170</v>
      </c>
      <c r="D31" s="20">
        <v>1385</v>
      </c>
      <c r="E31" s="20">
        <v>2555</v>
      </c>
      <c r="F31" s="20">
        <v>4871</v>
      </c>
      <c r="G31" s="20">
        <v>5088</v>
      </c>
      <c r="H31" s="20">
        <v>9959</v>
      </c>
      <c r="I31" s="20">
        <v>1933</v>
      </c>
      <c r="J31" s="20">
        <v>1791</v>
      </c>
      <c r="K31" s="20">
        <v>3724</v>
      </c>
      <c r="L31" s="20">
        <v>5742</v>
      </c>
      <c r="M31" s="20">
        <v>5765</v>
      </c>
      <c r="N31" s="20">
        <v>11507</v>
      </c>
      <c r="O31" s="6">
        <f t="shared" ref="O31:Q31" si="23">IFERROR((L31-F31)/F31,"-")</f>
        <v>0.17881338534181893</v>
      </c>
      <c r="P31" s="6">
        <f t="shared" si="23"/>
        <v>0.13305817610062892</v>
      </c>
      <c r="Q31" s="6">
        <f t="shared" si="23"/>
        <v>0.15543729290089367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2024-12-03T16:29:40Z</cp:lastPrinted>
  <dcterms:created xsi:type="dcterms:W3CDTF">2010-03-23T10:34:53Z</dcterms:created>
  <dcterms:modified xsi:type="dcterms:W3CDTF">2025-06-06T15:29:12Z</dcterms:modified>
</cp:coreProperties>
</file>