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PTLEI 12_2024\"/>
    </mc:Choice>
  </mc:AlternateContent>
  <xr:revisionPtr revIDLastSave="0" documentId="8_{1FA56A06-3BEC-46F3-9F91-BE84BA277B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<sst xmlns="http://schemas.openxmlformats.org/spreadsheetml/2006/main" count="31" uniqueCount="19">
  <si>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</si>
  <si>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</si>
  <si>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</si>
  <si>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</si>
  <si>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</si>
  <si>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</si>
  <si>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</si>
  <si>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</si>
  <si>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</si>
  <si>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</si>
  <si>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</si>
  <si>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</si>
  <si>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</si>
  <si>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</si>
  <si>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</si>
  <si>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2023</t>
  </si>
  <si>
    <t>2024</t>
  </si>
  <si>
    <t>DEZEMBRO</t>
  </si>
  <si>
    <t>JANEIRO/DEZEMBRO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</si>
</sst>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K24" sqref="K23:K24"/>
    </sheetView>
  </sheetViews>
  <sheetFormatPr defaultRowHeight="12.75" x14ac:dyDescent="0.2"/>
  <cols>
    <col min="1" max="1" width="21.28515625" customWidth="1" collapsed="1"/>
    <col min="2" max="2" width="7.85546875" bestFit="1" customWidth="1" collapsed="1"/>
    <col min="3" max="3" width="8.5703125" bestFit="1" customWidth="1" collapsed="1"/>
    <col min="4" max="4" width="8.85546875" bestFit="1" customWidth="1" collapsed="1"/>
    <col min="5" max="5" width="8.85546875" customWidth="1" collapsed="1"/>
    <col min="6" max="6" width="8.85546875" bestFit="1" customWidth="1" collapsed="1"/>
    <col min="7" max="7" width="9.85546875" bestFit="1" customWidth="1" collapsed="1"/>
    <col min="8" max="8" width="7.85546875" bestFit="1" customWidth="1" collapsed="1"/>
    <col min="9" max="9" width="8.5703125" bestFit="1" customWidth="1" collapsed="1"/>
    <col min="10" max="12" width="8.85546875" bestFit="1" customWidth="1" collapsed="1"/>
    <col min="13" max="13" width="9.85546875" bestFit="1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2024 / 2023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DEZEMBRO</v>
      </c>
      <c r="I7" s="19"/>
      <c r="J7" s="19"/>
      <c r="K7" s="21" t="str">
        <f>E7</f>
        <v>JANEIRO/DEZEMBRO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400169.07024418737</v>
      </c>
      <c r="C9" s="5">
        <f t="shared" ref="C9:M9" si="0">SUM(C10:C12)</f>
        <v>341480.16088395595</v>
      </c>
      <c r="D9" s="5">
        <f t="shared" si="0"/>
        <v>741649.23112814326</v>
      </c>
      <c r="E9" s="5">
        <f t="shared" si="0"/>
        <v>4935495.4026116747</v>
      </c>
      <c r="F9" s="5">
        <f t="shared" si="0"/>
        <v>4772505.0935470685</v>
      </c>
      <c r="G9" s="5">
        <f t="shared" si="0"/>
        <v>9708000.4961587433</v>
      </c>
      <c r="H9" s="5">
        <f t="shared" si="0"/>
        <v>381514.23021478317</v>
      </c>
      <c r="I9" s="5">
        <f t="shared" si="0"/>
        <v>401006.04982329102</v>
      </c>
      <c r="J9" s="5">
        <f t="shared" si="0"/>
        <v>782520.28003807436</v>
      </c>
      <c r="K9" s="5">
        <f t="shared" si="0"/>
        <v>4979782.6112437984</v>
      </c>
      <c r="L9" s="5">
        <f t="shared" si="0"/>
        <v>4821097.2689388432</v>
      </c>
      <c r="M9" s="5">
        <f t="shared" si="0"/>
        <v>9800879.8801826388</v>
      </c>
      <c r="N9" s="13">
        <f>IFERROR((K9-E9)/E9,"-")</f>
        <v>8.9732043127197653E-3</v>
      </c>
      <c r="O9" s="13">
        <f t="shared" ref="O9:P15" si="1">IFERROR((L9-F9)/F9,"-")</f>
        <v>1.0181691677495826E-2</v>
      </c>
      <c r="P9" s="13">
        <f t="shared" si="1"/>
        <v>9.5673031805721433E-3</v>
      </c>
    </row>
    <row r="10" spans="1:16" s="1" customFormat="1" ht="15" customHeight="1" x14ac:dyDescent="0.15">
      <c r="A10" s="9" t="s">
        <v>5</v>
      </c>
      <c r="B10" s="6">
        <v>57743.491987251284</v>
      </c>
      <c r="C10" s="6">
        <v>37290.19</v>
      </c>
      <c r="D10" s="6">
        <v>95033.681987251286</v>
      </c>
      <c r="E10" s="6">
        <v>675636.8635453555</v>
      </c>
      <c r="F10" s="6">
        <v>714900.16620000079</v>
      </c>
      <c r="G10" s="6">
        <v>1390537.0297453564</v>
      </c>
      <c r="H10" s="6">
        <v>46635.659789978024</v>
      </c>
      <c r="I10" s="6">
        <v>58165.932000000001</v>
      </c>
      <c r="J10" s="6">
        <v>104801.59178997803</v>
      </c>
      <c r="K10" s="6">
        <v>680054.04831344599</v>
      </c>
      <c r="L10" s="6">
        <v>759915.17585000035</v>
      </c>
      <c r="M10" s="6">
        <v>1439969.2241634463</v>
      </c>
      <c r="N10" s="11">
        <f>IFERROR((K10-E10)/E10,"-")</f>
        <v>6.5378090012904759E-3</v>
      </c>
      <c r="O10" s="11">
        <f t="shared" si="1"/>
        <v>6.2966847370134943E-2</v>
      </c>
      <c r="P10" s="11">
        <f t="shared" si="1"/>
        <v>3.5548995359830332E-2</v>
      </c>
    </row>
    <row r="11" spans="1:16" s="1" customFormat="1" ht="15" customHeight="1" x14ac:dyDescent="0.15">
      <c r="A11" s="9" t="s">
        <v>6</v>
      </c>
      <c r="B11" s="6">
        <v>304217.76507920172</v>
      </c>
      <c r="C11" s="6">
        <v>249676.23632340907</v>
      </c>
      <c r="D11" s="6">
        <v>553894.0014026108</v>
      </c>
      <c r="E11" s="6">
        <v>3679762.6047367295</v>
      </c>
      <c r="F11" s="6">
        <v>3313172.1907727956</v>
      </c>
      <c r="G11" s="6">
        <v>6992934.7955095256</v>
      </c>
      <c r="H11" s="6">
        <v>299957.53530419967</v>
      </c>
      <c r="I11" s="6">
        <v>279130.91482329107</v>
      </c>
      <c r="J11" s="6">
        <v>579088.4501274908</v>
      </c>
      <c r="K11" s="6">
        <v>3800877.0834162226</v>
      </c>
      <c r="L11" s="6">
        <v>3363949.3398085693</v>
      </c>
      <c r="M11" s="6">
        <v>7164826.423224791</v>
      </c>
      <c r="N11" s="11">
        <f t="shared" ref="N11:N15" si="2">IFERROR((K11-E11)/E11,"-")</f>
        <v>3.2913666366300352E-2</v>
      </c>
      <c r="O11" s="11">
        <f t="shared" si="1"/>
        <v>1.5325840648182539E-2</v>
      </c>
      <c r="P11" s="11">
        <f t="shared" si="1"/>
        <v>2.458075654096541E-2</v>
      </c>
    </row>
    <row r="12" spans="1:16" s="1" customFormat="1" ht="15" customHeight="1" x14ac:dyDescent="0.15">
      <c r="A12" s="9" t="s">
        <v>12</v>
      </c>
      <c r="B12" s="6">
        <v>38207.813177734373</v>
      </c>
      <c r="C12" s="6">
        <v>54513.734560546873</v>
      </c>
      <c r="D12" s="6">
        <v>92721.547738281239</v>
      </c>
      <c r="E12" s="6">
        <v>580095.93432958983</v>
      </c>
      <c r="F12" s="6">
        <v>744432.73657427216</v>
      </c>
      <c r="G12" s="6">
        <v>1324528.670903862</v>
      </c>
      <c r="H12" s="6">
        <v>34921.035120605469</v>
      </c>
      <c r="I12" s="6">
        <v>63709.203000000001</v>
      </c>
      <c r="J12" s="6">
        <v>98630.238120605471</v>
      </c>
      <c r="K12" s="6">
        <v>498851.47951412963</v>
      </c>
      <c r="L12" s="6">
        <v>697232.75328027341</v>
      </c>
      <c r="M12" s="6">
        <v>1196084.2327944031</v>
      </c>
      <c r="N12" s="11">
        <f t="shared" si="2"/>
        <v>-0.14005348082529395</v>
      </c>
      <c r="O12" s="11">
        <f t="shared" si="1"/>
        <v>-6.3403959787157488E-2</v>
      </c>
      <c r="P12" s="11">
        <f t="shared" si="1"/>
        <v>-9.6973694062664609E-2</v>
      </c>
    </row>
    <row r="13" spans="1:16" s="1" customFormat="1" ht="18.2" customHeight="1" x14ac:dyDescent="0.15">
      <c r="A13" s="4" t="s">
        <v>7</v>
      </c>
      <c r="B13" s="5">
        <v>9545.1200000000008</v>
      </c>
      <c r="C13" s="5">
        <v>188536.90700000001</v>
      </c>
      <c r="D13" s="5">
        <v>198082.027</v>
      </c>
      <c r="E13" s="5">
        <v>113612.675</v>
      </c>
      <c r="F13" s="5">
        <v>2390880.8470000001</v>
      </c>
      <c r="G13" s="5">
        <v>2504493.5219999999</v>
      </c>
      <c r="H13" s="5">
        <v>21167.668000000001</v>
      </c>
      <c r="I13" s="5">
        <v>229963.69200000001</v>
      </c>
      <c r="J13" s="5">
        <v>251131.36</v>
      </c>
      <c r="K13" s="5">
        <v>111700.74099999999</v>
      </c>
      <c r="L13" s="5">
        <v>2118366.3539999998</v>
      </c>
      <c r="M13" s="5">
        <v>2230067.0950000002</v>
      </c>
      <c r="N13" s="11">
        <f t="shared" si="2"/>
        <v>-1.6828527274795776E-2</v>
      </c>
      <c r="O13" s="11">
        <f t="shared" si="1"/>
        <v>-0.11398079220131049</v>
      </c>
      <c r="P13" s="11">
        <f t="shared" si="1"/>
        <v>-0.10957362220719678</v>
      </c>
    </row>
    <row r="14" spans="1:16" s="1" customFormat="1" ht="18.2" customHeight="1" x14ac:dyDescent="0.15">
      <c r="A14" s="4" t="s">
        <v>8</v>
      </c>
      <c r="B14" s="5">
        <v>0</v>
      </c>
      <c r="C14" s="5">
        <v>262151.89500000002</v>
      </c>
      <c r="D14" s="5">
        <v>262151.89500000002</v>
      </c>
      <c r="E14" s="5">
        <v>19358.275000000001</v>
      </c>
      <c r="F14" s="5">
        <v>2441218.6919999998</v>
      </c>
      <c r="G14" s="5">
        <v>2460576.9670000002</v>
      </c>
      <c r="H14" s="5">
        <v>0</v>
      </c>
      <c r="I14" s="5">
        <v>141239.42499999999</v>
      </c>
      <c r="J14" s="5">
        <v>141239.42499999999</v>
      </c>
      <c r="K14" s="5">
        <v>0</v>
      </c>
      <c r="L14" s="5">
        <v>2350844.6540000001</v>
      </c>
      <c r="M14" s="5">
        <v>2350844.6540000001</v>
      </c>
      <c r="N14" s="11">
        <f t="shared" si="2"/>
        <v>-1</v>
      </c>
      <c r="O14" s="11">
        <f t="shared" si="1"/>
        <v>-3.7020049984116586E-2</v>
      </c>
      <c r="P14" s="11">
        <f t="shared" si="1"/>
        <v>-4.4596171740073055E-2</v>
      </c>
    </row>
    <row r="15" spans="1:16" s="1" customFormat="1" ht="21.95" customHeight="1" x14ac:dyDescent="0.15">
      <c r="A15" s="7" t="s">
        <v>9</v>
      </c>
      <c r="B15" s="8">
        <f>SUM(B9,B13,B14)</f>
        <v>409714.19024418737</v>
      </c>
      <c r="C15" s="8">
        <f t="shared" ref="C15:M15" si="3">SUM(C9,C13,C14)</f>
        <v>792168.96288395603</v>
      </c>
      <c r="D15" s="8">
        <f t="shared" si="3"/>
        <v>1201883.1531281434</v>
      </c>
      <c r="E15" s="8">
        <f t="shared" si="3"/>
        <v>5068466.3526116749</v>
      </c>
      <c r="F15" s="8">
        <f t="shared" si="3"/>
        <v>9604604.6325470693</v>
      </c>
      <c r="G15" s="8">
        <f t="shared" si="3"/>
        <v>14673070.985158743</v>
      </c>
      <c r="H15" s="8">
        <f t="shared" si="3"/>
        <v>402681.89821478317</v>
      </c>
      <c r="I15" s="8">
        <f t="shared" si="3"/>
        <v>772209.16682329099</v>
      </c>
      <c r="J15" s="8">
        <f t="shared" si="3"/>
        <v>1174891.0650380743</v>
      </c>
      <c r="K15" s="8">
        <f t="shared" si="3"/>
        <v>5091483.3522437988</v>
      </c>
      <c r="L15" s="8">
        <f t="shared" si="3"/>
        <v>9290308.2769388445</v>
      </c>
      <c r="M15" s="8">
        <f t="shared" si="3"/>
        <v>14381791.62918264</v>
      </c>
      <c r="N15" s="12">
        <f t="shared" si="2"/>
        <v>4.5412158295701577E-3</v>
      </c>
      <c r="O15" s="12">
        <f t="shared" si="1"/>
        <v>-3.2723507904028719E-2</v>
      </c>
      <c r="P15" s="12">
        <f t="shared" si="1"/>
        <v>-1.9851287864055243E-2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1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2025-03-26T09:11:00Z</cp:lastPrinted>
  <dcterms:created xsi:type="dcterms:W3CDTF">2010-03-23T10:34:53Z</dcterms:created>
  <dcterms:modified xsi:type="dcterms:W3CDTF">2025-03-26T09:11:30Z</dcterms:modified>
</cp:coreProperties>
</file>