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<sst xmlns="http://schemas.openxmlformats.org/spreadsheetml/2006/main" count="41" uniqueCount="33">
  <si>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</si>
  <si>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</si>
  <si>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</si>
  <si>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</si>
  <si>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</si>
  <si>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</si>
  <si>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</si>
  <si>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</si>
  <si>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</si>
  <si>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</si>
  <si>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</si>
  <si>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</si>
  <si>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</si>
  <si>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</si>
  <si>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</si>
  <si>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</si>
  <si>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</si>
  <si>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</si>
  <si>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</si>
  <si>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2024</t>
  </si>
  <si>
    <t>2025</t>
  </si>
  <si>
    <t>JANEIRO/AGOSTO</t>
  </si>
  <si>
    <t>2024/2025</t>
  </si>
  <si>
    <t>MERC. EM REBOQUES RODOV.</t>
  </si>
  <si>
    <t>CARAVANAS E OUTROS REBOQUES</t>
  </si>
  <si>
    <t>MERC.EM VAG., MAFIS E BATELÕES</t>
  </si>
  <si>
    <t>MERC.EM VEÍC.ROD.AUT.E C/ REB.</t>
  </si>
  <si>
    <t>VEÍC. PART.E C/ REB./CARAVANAS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</si>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</sst>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 collapsed="true"/>
    <col min="2" max="7" customWidth="true" width="16.42578125" collapsed="true"/>
    <col min="8" max="8" customWidth="true" width="8.140625" collapsed="true"/>
    <col min="9" max="9" customWidth="true" width="9.42578125" collapsed="true"/>
    <col min="10" max="10" customWidth="true" width="8.140625" collapsed="true"/>
    <col min="11" max="26" customWidth="true" width="8.5703125" collapsed="true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6591.0</v>
      </c>
      <c r="C10" s="6" t="n">
        <f t="shared" si="0"/>
        <v>8617.0</v>
      </c>
      <c r="D10" s="6" t="n">
        <f t="shared" si="0"/>
        <v>15208.0</v>
      </c>
      <c r="E10" s="6" t="n">
        <f t="shared" si="0"/>
        <v>10974.0</v>
      </c>
      <c r="F10" s="6" t="n">
        <f t="shared" si="0"/>
        <v>18017.0</v>
      </c>
      <c r="G10" s="6" t="n">
        <f t="shared" si="0"/>
        <v>28991.0</v>
      </c>
      <c r="H10" s="7" t="n">
        <f t="shared" ref="H10:J10" si="1">IFERROR((E10-B10)/B10,"-")</f>
        <v>0.6649977241693218</v>
      </c>
      <c r="I10" s="7" t="n">
        <f t="shared" si="1"/>
        <v>1.0908668910293606</v>
      </c>
      <c r="J10" s="7" t="n">
        <f t="shared" si="1"/>
        <v>0.9062993161493951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2382.0</v>
      </c>
      <c r="C11" s="6" t="n">
        <f t="shared" si="2"/>
        <v>3857.0</v>
      </c>
      <c r="D11" s="6" t="n">
        <f t="shared" si="2"/>
        <v>6239.0</v>
      </c>
      <c r="E11" s="6" t="n">
        <f t="shared" si="2"/>
        <v>2565.0</v>
      </c>
      <c r="F11" s="6" t="n">
        <f t="shared" si="2"/>
        <v>9166.0</v>
      </c>
      <c r="G11" s="6" t="n">
        <f t="shared" si="2"/>
        <v>11731.0</v>
      </c>
      <c r="H11" s="7" t="n">
        <f t="shared" ref="H11:J11" si="3">IFERROR((E11-B11)/B11,"-")</f>
        <v>0.07682619647355164</v>
      </c>
      <c r="I11" s="7" t="n">
        <f t="shared" si="3"/>
        <v>1.3764583873476794</v>
      </c>
      <c r="J11" s="7" t="n">
        <f t="shared" si="3"/>
        <v>0.8802692739221029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26</v>
      </c>
      <c r="B12" s="10" t="n">
        <v>490.0</v>
      </c>
      <c r="C12" s="10" t="n">
        <v>1205.0</v>
      </c>
      <c r="D12" s="10" t="n">
        <v>1695.0</v>
      </c>
      <c r="E12" s="10" t="n">
        <v>427.0</v>
      </c>
      <c r="F12" s="10" t="n">
        <v>1368.0</v>
      </c>
      <c r="G12" s="10" t="n">
        <v>1795.0</v>
      </c>
      <c r="H12" s="11" t="n">
        <f t="shared" ref="H12:J12" si="4">IFERROR((E12-B12)/B12,"-")</f>
        <v>-0.12857142857142856</v>
      </c>
      <c r="I12" s="11" t="n">
        <f t="shared" si="4"/>
        <v>0.13526970954356846</v>
      </c>
      <c r="J12" s="11" t="n">
        <f t="shared" si="4"/>
        <v>0.058997050147492625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27</v>
      </c>
      <c r="B13" s="10"/>
      <c r="C13" s="10"/>
      <c r="D13" s="10"/>
      <c r="E13" s="10"/>
      <c r="F13" s="10" t="n">
        <v>1.0</v>
      </c>
      <c r="G13" s="10" t="n">
        <v>1.0</v>
      </c>
      <c r="H13" s="11" t="str">
        <f t="shared" ref="H13:J13" si="5">IFERROR((E13-B13)/B13,"-")</f>
        <v>-</v>
      </c>
      <c r="I13" s="11" t="str">
        <f t="shared" si="5"/>
        <v>-</v>
      </c>
      <c r="J13" s="11" t="str">
        <f t="shared" si="5"/>
        <v>-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28</v>
      </c>
      <c r="B14" s="10" t="n">
        <v>12.0</v>
      </c>
      <c r="C14" s="10" t="n">
        <v>80.0</v>
      </c>
      <c r="D14" s="10" t="n">
        <v>92.0</v>
      </c>
      <c r="E14" s="10" t="n">
        <v>5.0</v>
      </c>
      <c r="F14" s="10" t="n">
        <v>81.0</v>
      </c>
      <c r="G14" s="10" t="n">
        <v>86.0</v>
      </c>
      <c r="H14" s="11" t="n">
        <f t="shared" ref="H14:J14" si="6">IFERROR((E14-B14)/B14,"-")</f>
        <v>-0.5833333333333334</v>
      </c>
      <c r="I14" s="11" t="n">
        <f t="shared" si="6"/>
        <v>0.0125</v>
      </c>
      <c r="J14" s="11" t="n">
        <f t="shared" si="6"/>
        <v>-0.06521739130434782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29</v>
      </c>
      <c r="B15" s="10" t="n">
        <v>1832.0</v>
      </c>
      <c r="C15" s="10" t="n">
        <v>2165.0</v>
      </c>
      <c r="D15" s="10" t="n">
        <v>3997.0</v>
      </c>
      <c r="E15" s="10" t="n">
        <v>2082.0</v>
      </c>
      <c r="F15" s="10" t="n">
        <v>7197.0</v>
      </c>
      <c r="G15" s="10" t="n">
        <v>9279.0</v>
      </c>
      <c r="H15" s="11" t="n">
        <f t="shared" ref="H15:J15" si="7">IFERROR((E15-B15)/B15,"-")</f>
        <v>0.13646288209606988</v>
      </c>
      <c r="I15" s="11" t="n">
        <f t="shared" si="7"/>
        <v>2.3242494226327945</v>
      </c>
      <c r="J15" s="11" t="n">
        <f t="shared" si="7"/>
        <v>1.321491118338754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 t="s">
        <v>30</v>
      </c>
      <c r="B16" s="10" t="n">
        <v>48.0</v>
      </c>
      <c r="C16" s="10" t="n">
        <v>407.0</v>
      </c>
      <c r="D16" s="10" t="n">
        <v>455.0</v>
      </c>
      <c r="E16" s="10" t="n">
        <v>51.0</v>
      </c>
      <c r="F16" s="10" t="n">
        <v>519.0</v>
      </c>
      <c r="G16" s="10" t="n">
        <v>570.0</v>
      </c>
      <c r="H16" s="11" t="n">
        <f t="shared" ref="H16:J16" si="8">IFERROR((E16-B16)/B16,"-")</f>
        <v>0.0625</v>
      </c>
      <c r="I16" s="11" t="n">
        <f t="shared" si="8"/>
        <v>0.2751842751842752</v>
      </c>
      <c r="J16" s="11" t="n">
        <f t="shared" si="8"/>
        <v>0.25274725274725274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4209.0</v>
      </c>
      <c r="C17" s="6" t="n">
        <f t="shared" si="9"/>
        <v>4760.0</v>
      </c>
      <c r="D17" s="6" t="n">
        <f t="shared" si="9"/>
        <v>8969.0</v>
      </c>
      <c r="E17" s="6" t="n">
        <f t="shared" si="9"/>
        <v>8409.0</v>
      </c>
      <c r="F17" s="6" t="n">
        <f t="shared" si="9"/>
        <v>8851.0</v>
      </c>
      <c r="G17" s="6" t="n">
        <f t="shared" si="9"/>
        <v>17260.0</v>
      </c>
      <c r="H17" s="7" t="n">
        <f t="shared" ref="H17:J17" si="10">IFERROR((E17-B17)/B17,"-")</f>
        <v>0.9978617248752673</v>
      </c>
      <c r="I17" s="7" t="n">
        <f t="shared" si="10"/>
        <v>0.8594537815126051</v>
      </c>
      <c r="J17" s="7" t="n">
        <f t="shared" si="10"/>
        <v>0.9244062883264578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4197.0</v>
      </c>
      <c r="C18" s="10" t="n">
        <v>4733.0</v>
      </c>
      <c r="D18" s="10" t="n">
        <v>8930.0</v>
      </c>
      <c r="E18" s="10" t="n">
        <v>8405.0</v>
      </c>
      <c r="F18" s="10" t="n">
        <v>8682.0</v>
      </c>
      <c r="G18" s="10" t="n">
        <v>17087.0</v>
      </c>
      <c r="H18" s="11" t="n">
        <f t="shared" ref="H18:J18" si="11">IFERROR((E18-B18)/B18,"-")</f>
        <v>1.0026209197045508</v>
      </c>
      <c r="I18" s="11" t="n">
        <f t="shared" si="11"/>
        <v>0.8343545320092964</v>
      </c>
      <c r="J18" s="11" t="n">
        <f t="shared" si="11"/>
        <v>0.913437849944009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 t="n">
        <v>1.0</v>
      </c>
      <c r="C19" s="10" t="n">
        <v>23.0</v>
      </c>
      <c r="D19" s="10" t="n">
        <v>24.0</v>
      </c>
      <c r="E19" s="10"/>
      <c r="F19" s="10" t="n">
        <v>162.0</v>
      </c>
      <c r="G19" s="10" t="n">
        <v>162.0</v>
      </c>
      <c r="H19" s="11" t="n">
        <f t="shared" ref="H19:J19" si="12">IFERROR((E19-B19)/B19,"-")</f>
        <v>-1.0</v>
      </c>
      <c r="I19" s="11" t="n">
        <f t="shared" si="12"/>
        <v>6.043478260869565</v>
      </c>
      <c r="J19" s="11" t="n">
        <f t="shared" si="12"/>
        <v>5.75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11.0</v>
      </c>
      <c r="C20" s="10" t="n">
        <v>4.0</v>
      </c>
      <c r="D20" s="10" t="n">
        <v>15.0</v>
      </c>
      <c r="E20" s="10" t="n">
        <v>4.0</v>
      </c>
      <c r="F20" s="10" t="n">
        <v>7.0</v>
      </c>
      <c r="G20" s="10" t="n">
        <v>11.0</v>
      </c>
      <c r="H20" s="11" t="n">
        <f t="shared" ref="H20:J20" si="13">IFERROR((E20-B20)/B20,"-")</f>
        <v>-0.6363636363636364</v>
      </c>
      <c r="I20" s="11" t="n">
        <f t="shared" si="13"/>
        <v>0.75</v>
      </c>
      <c r="J20" s="11" t="n">
        <f t="shared" si="13"/>
        <v>-0.26666666666666666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 t="n">
        <f t="shared" ref="B21:G21" si="14">SUM(B22:B23)</f>
        <v>306127.38862435904</v>
      </c>
      <c r="C21" s="6" t="n">
        <f t="shared" si="14"/>
        <v>417161.26392993145</v>
      </c>
      <c r="D21" s="6" t="n">
        <f t="shared" si="14"/>
        <v>723288.6525542906</v>
      </c>
      <c r="E21" s="6" t="n">
        <f t="shared" si="14"/>
        <v>430894.0569999998</v>
      </c>
      <c r="F21" s="6" t="n">
        <f t="shared" si="14"/>
        <v>581568.7579999999</v>
      </c>
      <c r="G21" s="6" t="n">
        <f t="shared" si="14"/>
        <v>1012462.8150000002</v>
      </c>
      <c r="H21" s="7" t="n">
        <f t="shared" ref="H21:J21" si="15">IFERROR((E21-B21)/B21,"-")</f>
        <v>0.4075645401618693</v>
      </c>
      <c r="I21" s="7" t="n">
        <f t="shared" si="15"/>
        <v>0.3941101638278745</v>
      </c>
      <c r="J21" s="7" t="n">
        <f t="shared" si="15"/>
        <v>0.3998046442792823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64923.84999999989</v>
      </c>
      <c r="C22" s="10" t="n">
        <v>69336.0989999999</v>
      </c>
      <c r="D22" s="10" t="n">
        <v>134259.94899999996</v>
      </c>
      <c r="E22" s="10" t="n">
        <v>96213.91599999982</v>
      </c>
      <c r="F22" s="10" t="n">
        <v>98283.34699999983</v>
      </c>
      <c r="G22" s="10" t="n">
        <v>194497.26300000015</v>
      </c>
      <c r="H22" s="11" t="n">
        <f t="shared" ref="H22:J22" si="16">IFERROR((E22-B22)/B22,"-")</f>
        <v>0.48195025402837305</v>
      </c>
      <c r="I22" s="11" t="n">
        <f t="shared" si="16"/>
        <v>0.41749173111109084</v>
      </c>
      <c r="J22" s="11" t="n">
        <f t="shared" si="16"/>
        <v>0.44866182691608353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241203.53862435915</v>
      </c>
      <c r="C23" s="10" t="n">
        <v>347825.1649299316</v>
      </c>
      <c r="D23" s="10" t="n">
        <v>589028.7035542907</v>
      </c>
      <c r="E23" s="10" t="n">
        <v>334680.141</v>
      </c>
      <c r="F23" s="10" t="n">
        <v>483285.411</v>
      </c>
      <c r="G23" s="10" t="n">
        <v>817965.552</v>
      </c>
      <c r="H23" s="11" t="n">
        <f t="shared" ref="H23:J23" si="17">IFERROR((E23-B23)/B23,"-")</f>
        <v>0.38754241711692966</v>
      </c>
      <c r="I23" s="11" t="n">
        <f t="shared" si="17"/>
        <v>0.3894492398137913</v>
      </c>
      <c r="J23" s="11" t="n">
        <f t="shared" si="17"/>
        <v>0.38866840794730173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10418.0</v>
      </c>
      <c r="C25" s="14" t="n">
        <f t="shared" si="18"/>
        <v>10818.0</v>
      </c>
      <c r="D25" s="14" t="n">
        <f t="shared" si="18"/>
        <v>21236.0</v>
      </c>
      <c r="E25" s="14" t="n">
        <f t="shared" si="18"/>
        <v>11970.0</v>
      </c>
      <c r="F25" s="14" t="n">
        <f t="shared" si="18"/>
        <v>12271.0</v>
      </c>
      <c r="G25" s="14" t="n">
        <f t="shared" si="18"/>
        <v>24241.0</v>
      </c>
      <c r="H25" s="7" t="n">
        <f t="shared" ref="H25:J25" si="19">IFERROR((E25-B25)/B25,"-")</f>
        <v>0.1489729314647725</v>
      </c>
      <c r="I25" s="7" t="n">
        <f t="shared" si="19"/>
        <v>0.1343131817341468</v>
      </c>
      <c r="J25" s="7" t="n">
        <f t="shared" si="19"/>
        <v>0.14150499152382745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31</v>
      </c>
      <c r="B26" s="10" t="n">
        <v>7003.0</v>
      </c>
      <c r="C26" s="10" t="n">
        <v>10222.0</v>
      </c>
      <c r="D26" s="10" t="n">
        <v>17225.0</v>
      </c>
      <c r="E26" s="10" t="n">
        <v>7358.0</v>
      </c>
      <c r="F26" s="10" t="n">
        <v>11717.0</v>
      </c>
      <c r="G26" s="10" t="n">
        <v>19075.0</v>
      </c>
      <c r="H26" s="11" t="n">
        <f t="shared" ref="H26:J26" si="20">IFERROR((E26-B26)/B26,"-")</f>
        <v>0.05069256033128659</v>
      </c>
      <c r="I26" s="11" t="n">
        <f t="shared" si="20"/>
        <v>0.14625317941694385</v>
      </c>
      <c r="J26" s="11" t="n">
        <f t="shared" si="20"/>
        <v>0.10740203193033382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32</v>
      </c>
      <c r="B27" s="10" t="n">
        <v>3415.0</v>
      </c>
      <c r="C27" s="10" t="n">
        <v>596.0</v>
      </c>
      <c r="D27" s="10" t="n">
        <v>4011.0</v>
      </c>
      <c r="E27" s="10" t="n">
        <v>4612.0</v>
      </c>
      <c r="F27" s="10" t="n">
        <v>554.0</v>
      </c>
      <c r="G27" s="10" t="n">
        <v>5166.0</v>
      </c>
      <c r="H27" s="11" t="n">
        <f t="shared" ref="H27:J27" si="21">IFERROR((E27-B27)/B27,"-")</f>
        <v>0.3505124450951684</v>
      </c>
      <c r="I27" s="11" t="n">
        <f t="shared" si="21"/>
        <v>-0.07046979865771812</v>
      </c>
      <c r="J27" s="11" t="n">
        <f t="shared" si="21"/>
        <v>0.2879581151832461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18191.149989128113</v>
      </c>
      <c r="C28" s="6" t="n">
        <v>18815.299988508224</v>
      </c>
      <c r="D28" s="6" t="n">
        <v>37006.44997763634</v>
      </c>
      <c r="E28" s="6" t="n">
        <v>18734.59999680519</v>
      </c>
      <c r="F28" s="6" t="n">
        <v>19265.399997234344</v>
      </c>
      <c r="G28" s="6" t="n">
        <v>37999.999994039536</v>
      </c>
      <c r="H28" s="7" t="n">
        <f t="shared" ref="H28:J28" si="22">IFERROR((E28-B28)/B28,"-")</f>
        <v>0.02987441739537465</v>
      </c>
      <c r="I28" s="7" t="n">
        <f t="shared" si="22"/>
        <v>0.02392202138690462</v>
      </c>
      <c r="J28" s="7" t="n">
        <f t="shared" si="22"/>
        <v>0.026848022898808676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175734.8828695068</v>
      </c>
      <c r="C29" s="6" t="n">
        <f t="shared" si="23"/>
        <v>267600.1564702148</v>
      </c>
      <c r="D29" s="6" t="n">
        <f t="shared" si="23"/>
        <v>443335.03933972144</v>
      </c>
      <c r="E29" s="6" t="n">
        <f t="shared" si="23"/>
        <v>186308.90399999995</v>
      </c>
      <c r="F29" s="6" t="n">
        <f t="shared" si="23"/>
        <v>304793.14</v>
      </c>
      <c r="G29" s="6" t="n">
        <f t="shared" si="23"/>
        <v>491102.0439999998</v>
      </c>
      <c r="H29" s="7" t="n">
        <f t="shared" ref="H29:J29" si="24">IFERROR((E29-B29)/B29,"-")</f>
        <v>0.0601703028894096</v>
      </c>
      <c r="I29" s="7" t="n">
        <f t="shared" si="24"/>
        <v>0.13898715165334743</v>
      </c>
      <c r="J29" s="7" t="n">
        <f t="shared" si="24"/>
        <v>0.10774470867770773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37887.94599999999</v>
      </c>
      <c r="C30" s="10" t="n">
        <v>38962.999999999985</v>
      </c>
      <c r="D30" s="10" t="n">
        <v>76850.94599999987</v>
      </c>
      <c r="E30" s="10" t="n">
        <v>41805.415999999976</v>
      </c>
      <c r="F30" s="10" t="n">
        <v>42287.49999999997</v>
      </c>
      <c r="G30" s="10" t="n">
        <v>84092.9159999998</v>
      </c>
      <c r="H30" s="11" t="n">
        <f t="shared" ref="H30:J30" si="25">IFERROR((E30-B30)/B30,"-")</f>
        <v>0.1033962094434992</v>
      </c>
      <c r="I30" s="11" t="n">
        <f t="shared" si="25"/>
        <v>0.08532453866488686</v>
      </c>
      <c r="J30" s="11" t="n">
        <f t="shared" si="25"/>
        <v>0.09423397338531059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137846.9368695068</v>
      </c>
      <c r="C31" s="10" t="n">
        <v>228637.1564702148</v>
      </c>
      <c r="D31" s="10" t="n">
        <v>366484.09333972156</v>
      </c>
      <c r="E31" s="10" t="n">
        <v>144503.48799999998</v>
      </c>
      <c r="F31" s="10" t="n">
        <v>262505.64</v>
      </c>
      <c r="G31" s="10" t="n">
        <v>407009.128</v>
      </c>
      <c r="H31" s="11" t="n">
        <f t="shared" ref="H31:J31" si="26">IFERROR((E31-B31)/B31,"-")</f>
        <v>0.04828943813814749</v>
      </c>
      <c r="I31" s="11" t="n">
        <f t="shared" si="26"/>
        <v>0.14813201866511733</v>
      </c>
      <c r="J31" s="11" t="n">
        <f t="shared" si="26"/>
        <v>0.110577881541813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