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PTLEI 12_2024\"/>
    </mc:Choice>
  </mc:AlternateContent>
  <xr:revisionPtr revIDLastSave="0" documentId="8_{AFDDD6B0-E863-46A1-A467-18E5F3BDC46E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ti7XD5nyH/rUDCR5zqKIo+oAB2/FNrVqd65sE+6+DY="/>
    </ext>
  </extLst>
</workbook>
</file>

<file path=xl/calcChain.xml><?xml version="1.0" encoding="utf-8"?>
<calcChain xmlns="http://schemas.openxmlformats.org/spreadsheetml/2006/main">
  <c r="F31" i="1" l="1"/>
  <c r="F30" i="1"/>
  <c r="C28" i="1"/>
  <c r="B28" i="1"/>
  <c r="F27" i="1"/>
  <c r="D27" i="1"/>
  <c r="B27" i="1"/>
  <c r="F23" i="1"/>
  <c r="E23" i="1"/>
  <c r="D23" i="1"/>
  <c r="C23" i="1"/>
  <c r="B23" i="1"/>
  <c r="F21" i="1"/>
  <c r="F20" i="1"/>
  <c r="F19" i="1"/>
  <c r="C17" i="1"/>
  <c r="B17" i="1"/>
  <c r="F16" i="1"/>
  <c r="D16" i="1"/>
  <c r="B16" i="1"/>
  <c r="E12" i="1"/>
  <c r="F12" i="1" s="1"/>
  <c r="D12" i="1"/>
  <c r="C12" i="1"/>
  <c r="B12" i="1"/>
  <c r="F10" i="1"/>
  <c r="F9" i="1"/>
  <c r="F8" i="1"/>
  <c r="E6" i="1"/>
  <c r="E17" i="1" s="1"/>
  <c r="D6" i="1"/>
  <c r="D17" i="1" s="1"/>
  <c r="D28" i="1" l="1"/>
  <c r="E28" i="1"/>
</calcChain>
</file>

<file path=xl/sharedStrings.xml><?xml version="1.0" encoding="utf-8"?>
<sst xmlns="http://schemas.openxmlformats.org/spreadsheetml/2006/main" count="31" uniqueCount="21">
  <si>
    <t>Movimento de Passageiros</t>
  </si>
  <si>
    <t>Nº de Passageiros</t>
  </si>
  <si>
    <t>Passageiros</t>
  </si>
  <si>
    <t>Variação Acum.</t>
  </si>
  <si>
    <t>Embarcados</t>
  </si>
  <si>
    <t>Desembarcados</t>
  </si>
  <si>
    <t>Trânsito</t>
  </si>
  <si>
    <t xml:space="preserve">TOTAL   </t>
  </si>
  <si>
    <t>Movimento de Passageiros de Cruzeiro</t>
  </si>
  <si>
    <t>Movimento de Navios de Cruzeiro</t>
  </si>
  <si>
    <t>Nº de navios/ GT</t>
  </si>
  <si>
    <t>Navios de Cruzeiro</t>
  </si>
  <si>
    <t>Navios</t>
  </si>
  <si>
    <t>Nº de navios</t>
  </si>
  <si>
    <t>Toneladas GT</t>
  </si>
  <si>
    <t>Porto de Leixões</t>
  </si>
  <si>
    <t>2023</t>
  </si>
  <si>
    <t>2024</t>
  </si>
  <si>
    <t>DEZEMBRO</t>
  </si>
  <si>
    <t>JANEIRO/DEZEMBRO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</si>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</sst>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"/>
    <numFmt numFmtId="165" formatCode="#\ ###\ ##0"/>
  </numFmts>
  <fonts count="9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b/>
      <sz val="20"/>
      <color rgb="FF000080"/>
      <name val="Verdana"/>
      <family val="2"/>
    </font>
    <font>
      <b/>
      <sz val="12"/>
      <color rgb="FF000080"/>
      <name val="Verdana"/>
      <family val="2"/>
    </font>
    <font>
      <b/>
      <sz val="10"/>
      <color rgb="FF000080"/>
      <name val="Verdana"/>
      <family val="2"/>
    </font>
    <font>
      <sz val="10"/>
      <name val="Arial"/>
      <family val="2"/>
    </font>
    <font>
      <b/>
      <sz val="11"/>
      <color rgb="FFFFFFFF"/>
      <name val="Verdana"/>
      <family val="2"/>
    </font>
    <font>
      <b/>
      <sz val="11"/>
      <color rgb="FF000080"/>
      <name val="Verdana"/>
      <family val="2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 style="medium">
        <color rgb="FF666699"/>
      </top>
      <bottom/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/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/>
      <bottom/>
      <diagonal/>
    </border>
    <border>
      <left style="medium">
        <color rgb="FF666699"/>
      </left>
      <right style="thin">
        <color rgb="FF666699"/>
      </right>
      <top style="medium">
        <color rgb="FF666699"/>
      </top>
      <bottom style="medium">
        <color rgb="FF666699"/>
      </bottom>
      <diagonal/>
    </border>
    <border>
      <left/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666699"/>
      </top>
      <bottom/>
      <diagonal/>
    </border>
    <border>
      <left/>
      <right style="thin">
        <color rgb="FF000000"/>
      </right>
      <top style="medium">
        <color rgb="FF666699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666699"/>
      </left>
      <right style="medium">
        <color rgb="FF666699"/>
      </right>
      <top/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 style="medium">
        <color rgb="FF66669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4" fillId="0" borderId="0" xfId="0" applyNumberFormat="1" applyFont="1"/>
    <xf numFmtId="0" fontId="8" fillId="0" borderId="10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right" vertical="center"/>
    </xf>
    <xf numFmtId="165" fontId="8" fillId="0" borderId="14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7" fillId="0" borderId="16" xfId="0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9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left" vertical="center"/>
    </xf>
    <xf numFmtId="164" fontId="7" fillId="0" borderId="20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0" fontId="7" fillId="0" borderId="24" xfId="0" applyNumberFormat="1" applyFont="1" applyBorder="1" applyAlignment="1">
      <alignment horizontal="right"/>
    </xf>
    <xf numFmtId="9" fontId="8" fillId="0" borderId="10" xfId="0" applyNumberFormat="1" applyFont="1" applyBorder="1" applyAlignment="1">
      <alignment horizontal="right" vertical="center"/>
    </xf>
    <xf numFmtId="9" fontId="7" fillId="0" borderId="19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/>
    <xf numFmtId="1" fontId="6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D34" sqref="D34"/>
    </sheetView>
  </sheetViews>
  <sheetFormatPr defaultColWidth="12.5703125" defaultRowHeight="15" customHeight="1" x14ac:dyDescent="0.2"/>
  <cols>
    <col min="1" max="1" width="47.140625" customWidth="1" collapsed="1"/>
    <col min="2" max="2" width="19.85546875" customWidth="1" collapsed="1"/>
    <col min="3" max="3" width="27.140625" bestFit="1" customWidth="1" collapsed="1"/>
    <col min="4" max="4" width="19.85546875" customWidth="1" collapsed="1"/>
    <col min="5" max="5" width="27.140625" bestFit="1" customWidth="1" collapsed="1"/>
    <col min="6" max="6" width="19.85546875" customWidth="1" collapsed="1"/>
    <col min="7" max="26" width="9.140625" customWidth="1" collapsed="1"/>
  </cols>
  <sheetData>
    <row r="1" spans="1:2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">
      <c r="A2" s="33" t="s">
        <v>15</v>
      </c>
      <c r="B2" s="34"/>
      <c r="C2" s="34"/>
      <c r="D2" s="34"/>
      <c r="E2" s="34"/>
      <c r="F2" s="3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">
      <c r="A3" s="35" t="s">
        <v>0</v>
      </c>
      <c r="B3" s="34"/>
      <c r="C3" s="34"/>
      <c r="D3" s="34"/>
      <c r="E3" s="34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36" t="s">
        <v>1</v>
      </c>
      <c r="B4" s="37"/>
      <c r="C4" s="37"/>
      <c r="D4" s="37"/>
      <c r="E4" s="37"/>
      <c r="F4" s="3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">
      <c r="A5" s="40" t="s">
        <v>2</v>
      </c>
      <c r="B5" s="38" t="s">
        <v>16</v>
      </c>
      <c r="C5" s="39"/>
      <c r="D5" s="38" t="s">
        <v>17</v>
      </c>
      <c r="E5" s="39"/>
      <c r="F5" s="28" t="s">
        <v>20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2">
      <c r="A6" s="41"/>
      <c r="B6" s="4" t="s">
        <v>18</v>
      </c>
      <c r="C6" s="5" t="s">
        <v>19</v>
      </c>
      <c r="D6" s="6" t="str">
        <f t="shared" ref="D6:E6" si="0">B6</f>
        <v>DEZEMBRO</v>
      </c>
      <c r="E6" s="7" t="str">
        <f t="shared" si="0"/>
        <v>JANEIRO/DEZEMBRO</v>
      </c>
      <c r="F6" s="29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 x14ac:dyDescent="0.2">
      <c r="A7" s="8" t="s">
        <v>2</v>
      </c>
      <c r="B7" s="9"/>
      <c r="C7" s="10"/>
      <c r="D7" s="9"/>
      <c r="E7" s="10"/>
      <c r="F7" s="3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" customHeight="1" x14ac:dyDescent="0.2">
      <c r="A8" s="12" t="s">
        <v>4</v>
      </c>
      <c r="B8" s="13">
        <v>2</v>
      </c>
      <c r="C8" s="14">
        <v>572</v>
      </c>
      <c r="D8" s="13">
        <v>13</v>
      </c>
      <c r="E8" s="14">
        <v>1160</v>
      </c>
      <c r="F8" s="31">
        <f t="shared" ref="F8:F10" si="1">IFERROR((E8-C8)/C8,"-")</f>
        <v>1.0279720279720279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">
      <c r="A9" s="12" t="s">
        <v>5</v>
      </c>
      <c r="B9" s="13">
        <v>4</v>
      </c>
      <c r="C9" s="14">
        <v>735</v>
      </c>
      <c r="D9" s="13">
        <v>27</v>
      </c>
      <c r="E9" s="14">
        <v>1331</v>
      </c>
      <c r="F9" s="31">
        <f t="shared" si="1"/>
        <v>0.81088435374149659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">
      <c r="A10" s="12" t="s">
        <v>6</v>
      </c>
      <c r="B10" s="13">
        <v>943</v>
      </c>
      <c r="C10" s="14">
        <v>147586</v>
      </c>
      <c r="D10" s="13">
        <v>5889</v>
      </c>
      <c r="E10" s="14">
        <v>193342</v>
      </c>
      <c r="F10" s="31">
        <f t="shared" si="1"/>
        <v>0.31002940658328026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" customHeight="1" x14ac:dyDescent="0.2">
      <c r="A11" s="15"/>
      <c r="B11" s="16"/>
      <c r="C11" s="17"/>
      <c r="D11" s="16"/>
      <c r="E11" s="18"/>
      <c r="F11" s="31"/>
      <c r="G11" s="19"/>
      <c r="H11" s="3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9.5" customHeight="1" x14ac:dyDescent="0.2">
      <c r="A12" s="20" t="s">
        <v>7</v>
      </c>
      <c r="B12" s="21">
        <f t="shared" ref="B12:E12" si="2">SUM(B8:B10)</f>
        <v>949</v>
      </c>
      <c r="C12" s="21">
        <f t="shared" si="2"/>
        <v>148893</v>
      </c>
      <c r="D12" s="21">
        <f t="shared" si="2"/>
        <v>5929</v>
      </c>
      <c r="E12" s="21">
        <f t="shared" si="2"/>
        <v>195833</v>
      </c>
      <c r="F12" s="22">
        <f>IFERROR((E12-C12)/C12,"-")</f>
        <v>0.31525995177745092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35" t="s">
        <v>8</v>
      </c>
      <c r="B14" s="34"/>
      <c r="C14" s="34"/>
      <c r="D14" s="34"/>
      <c r="E14" s="34"/>
      <c r="F14" s="3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36" t="s">
        <v>1</v>
      </c>
      <c r="B15" s="37"/>
      <c r="C15" s="37"/>
      <c r="D15" s="37"/>
      <c r="E15" s="37"/>
      <c r="F15" s="3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">
      <c r="A16" s="40" t="s">
        <v>2</v>
      </c>
      <c r="B16" s="38" t="str">
        <f t="shared" ref="B16:B17" si="3">B5</f>
        <v>2023</v>
      </c>
      <c r="C16" s="39"/>
      <c r="D16" s="38" t="str">
        <f>D5</f>
        <v>2024</v>
      </c>
      <c r="E16" s="39"/>
      <c r="F16" s="28" t="str">
        <f>F5</f>
        <v>2023/2024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2">
      <c r="A17" s="41"/>
      <c r="B17" s="4" t="str">
        <f t="shared" si="3"/>
        <v>DEZEMBRO</v>
      </c>
      <c r="C17" s="4" t="str">
        <f t="shared" ref="C17:E17" si="4">C6</f>
        <v>JANEIRO/DEZEMBRO</v>
      </c>
      <c r="D17" s="4" t="str">
        <f t="shared" si="4"/>
        <v>DEZEMBRO</v>
      </c>
      <c r="E17" s="4" t="str">
        <f t="shared" si="4"/>
        <v>JANEIRO/DEZEMBRO</v>
      </c>
      <c r="F17" s="29" t="s">
        <v>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 x14ac:dyDescent="0.2">
      <c r="A18" s="8" t="s">
        <v>2</v>
      </c>
      <c r="B18" s="9"/>
      <c r="C18" s="10"/>
      <c r="D18" s="9"/>
      <c r="E18" s="10"/>
      <c r="F18" s="3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" customHeight="1" x14ac:dyDescent="0.2">
      <c r="A19" s="12" t="s">
        <v>4</v>
      </c>
      <c r="B19" s="13"/>
      <c r="C19" s="14">
        <v>478</v>
      </c>
      <c r="D19" s="13">
        <v>9</v>
      </c>
      <c r="E19" s="14">
        <v>1046</v>
      </c>
      <c r="F19" s="31">
        <f t="shared" ref="F19:F21" si="5">IFERROR((E19-C19)/C19,"-")</f>
        <v>1.1882845188284519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">
      <c r="A20" s="12" t="s">
        <v>5</v>
      </c>
      <c r="B20" s="13">
        <v>2</v>
      </c>
      <c r="C20" s="14">
        <v>628</v>
      </c>
      <c r="D20" s="13">
        <v>17</v>
      </c>
      <c r="E20" s="14">
        <v>1101</v>
      </c>
      <c r="F20" s="31">
        <f t="shared" si="5"/>
        <v>0.75318471337579618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">
      <c r="A21" s="12" t="s">
        <v>6</v>
      </c>
      <c r="B21" s="13">
        <v>940</v>
      </c>
      <c r="C21" s="14">
        <v>147396</v>
      </c>
      <c r="D21" s="13">
        <v>5875</v>
      </c>
      <c r="E21" s="14">
        <v>193181</v>
      </c>
      <c r="F21" s="31">
        <f t="shared" si="5"/>
        <v>0.31062579717224348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" customHeight="1" x14ac:dyDescent="0.2">
      <c r="A22" s="15"/>
      <c r="B22" s="16"/>
      <c r="C22" s="17"/>
      <c r="D22" s="16"/>
      <c r="E22" s="18"/>
      <c r="F22" s="31"/>
      <c r="G22" s="19"/>
      <c r="H22" s="3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9.5" customHeight="1" x14ac:dyDescent="0.2">
      <c r="A23" s="20" t="s">
        <v>7</v>
      </c>
      <c r="B23" s="21">
        <f t="shared" ref="B23:E23" si="6">SUM(B19:B21)</f>
        <v>942</v>
      </c>
      <c r="C23" s="21">
        <f t="shared" si="6"/>
        <v>148502</v>
      </c>
      <c r="D23" s="21">
        <f t="shared" si="6"/>
        <v>5901</v>
      </c>
      <c r="E23" s="21">
        <f t="shared" si="6"/>
        <v>195328</v>
      </c>
      <c r="F23" s="22">
        <f>IFERROR((E23-C23)/C23,"-")</f>
        <v>0.31532235256090829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9.75" customHeight="1" x14ac:dyDescent="0.2">
      <c r="A24" s="1"/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5" t="s">
        <v>9</v>
      </c>
      <c r="B25" s="34"/>
      <c r="C25" s="34"/>
      <c r="D25" s="34"/>
      <c r="E25" s="34"/>
      <c r="F25" s="34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6" t="s">
        <v>10</v>
      </c>
      <c r="B26" s="37"/>
      <c r="C26" s="37"/>
      <c r="D26" s="37"/>
      <c r="E26" s="37"/>
      <c r="F26" s="37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">
      <c r="A27" s="40" t="s">
        <v>11</v>
      </c>
      <c r="B27" s="38" t="str">
        <f t="shared" ref="B27:B28" si="7">B5</f>
        <v>2023</v>
      </c>
      <c r="C27" s="39"/>
      <c r="D27" s="38" t="str">
        <f>D5</f>
        <v>2024</v>
      </c>
      <c r="E27" s="39"/>
      <c r="F27" s="28" t="str">
        <f>F5</f>
        <v>2023/2024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">
      <c r="A28" s="41"/>
      <c r="B28" s="4" t="str">
        <f t="shared" si="7"/>
        <v>DEZEMBRO</v>
      </c>
      <c r="C28" s="5" t="str">
        <f t="shared" ref="C28:E28" si="8">C6</f>
        <v>JANEIRO/DEZEMBRO</v>
      </c>
      <c r="D28" s="6" t="str">
        <f t="shared" si="8"/>
        <v>DEZEMBRO</v>
      </c>
      <c r="E28" s="7" t="str">
        <f t="shared" si="8"/>
        <v>JANEIRO/DEZEMBRO</v>
      </c>
      <c r="F28" s="29" t="s">
        <v>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2">
      <c r="A29" s="8" t="s">
        <v>12</v>
      </c>
      <c r="B29" s="9"/>
      <c r="C29" s="10"/>
      <c r="D29" s="9"/>
      <c r="E29" s="10"/>
      <c r="F29" s="3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8" customHeight="1" x14ac:dyDescent="0.2">
      <c r="A30" s="12" t="s">
        <v>13</v>
      </c>
      <c r="B30" s="13">
        <v>1</v>
      </c>
      <c r="C30" s="14">
        <v>116</v>
      </c>
      <c r="D30" s="13">
        <v>7</v>
      </c>
      <c r="E30" s="14">
        <v>152</v>
      </c>
      <c r="F30" s="31">
        <f t="shared" ref="F30:F31" si="9">IFERROR((E30-C30)/C30,"-")</f>
        <v>0.31034482758620691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">
      <c r="A31" s="12" t="s">
        <v>14</v>
      </c>
      <c r="B31" s="13">
        <v>58119</v>
      </c>
      <c r="C31" s="14">
        <v>6803052</v>
      </c>
      <c r="D31" s="13">
        <v>324210</v>
      </c>
      <c r="E31" s="14">
        <v>8968851</v>
      </c>
      <c r="F31" s="31">
        <f t="shared" si="9"/>
        <v>0.31835696684370485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9.75" customHeight="1" x14ac:dyDescent="0.2">
      <c r="A32" s="23"/>
      <c r="B32" s="24"/>
      <c r="C32" s="25"/>
      <c r="D32" s="24"/>
      <c r="E32" s="26"/>
      <c r="F32" s="32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2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14:F14"/>
    <mergeCell ref="A15:F15"/>
    <mergeCell ref="A16:A17"/>
    <mergeCell ref="A27:A28"/>
    <mergeCell ref="B16:C16"/>
    <mergeCell ref="D16:E16"/>
    <mergeCell ref="A25:F25"/>
    <mergeCell ref="A26:F26"/>
    <mergeCell ref="B27:C27"/>
    <mergeCell ref="D27:E27"/>
    <mergeCell ref="A2:F2"/>
    <mergeCell ref="A3:F3"/>
    <mergeCell ref="A4:F4"/>
    <mergeCell ref="B5:C5"/>
    <mergeCell ref="D5:E5"/>
    <mergeCell ref="A5:A6"/>
  </mergeCells>
  <printOptions horizontalCentered="1"/>
  <pageMargins left="0.55118110236220474" right="0.55118110236220474" top="1.3779527559055118" bottom="0.51181102362204722" header="0.31496062992125984" footer="0"/>
  <pageSetup paperSize="9" scale="8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APDL</dc:creator>
  <cp:lastModifiedBy>Nelson Silva</cp:lastModifiedBy>
  <cp:lastPrinted>2025-03-26T09:53:41Z</cp:lastPrinted>
  <dcterms:created xsi:type="dcterms:W3CDTF">2004-09-15T11:21:37Z</dcterms:created>
  <dcterms:modified xsi:type="dcterms:W3CDTF">2025-03-26T09:54:15Z</dcterms:modified>
</cp:coreProperties>
</file>