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0_2025 PTLEI\"/>
    </mc:Choice>
  </mc:AlternateContent>
  <xr:revisionPtr revIDLastSave="0" documentId="13_ncr:1_{DDEF08B2-0AEC-4695-AEEF-A96C7DBDD73D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<sst xmlns="http://schemas.openxmlformats.org/spreadsheetml/2006/main" count="49" uniqueCount="31">
  <si>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</si>
  <si>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</si>
  <si>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</si>
  <si>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</si>
  <si>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</si>
  <si>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</si>
  <si>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</si>
  <si>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</si>
  <si>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</si>
  <si>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</si>
  <si>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</si>
  <si>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</si>
  <si>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</si>
  <si>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</si>
  <si>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</si>
  <si>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</si>
  <si>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</si>
  <si>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</si>
  <si>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</si>
  <si>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</si>
  <si>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</si>
  <si>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</si>
  <si>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</si>
  <si>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</si>
  <si>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</si>
  <si>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</si>
  <si>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</si>
  <si>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2024</t>
  </si>
  <si>
    <t>2025</t>
  </si>
  <si>
    <t>OUTUBRO</t>
  </si>
  <si>
    <t>JANEIRO/OUTUBRO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</si>
</sst>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  <family val="2"/>
    </font>
    <font>
      <b/>
      <sz val="14"/>
      <color rgb="FF000084"/>
      <name val="Tahoma"/>
      <family val="2"/>
    </font>
    <font>
      <sz val="10"/>
      <name val="Arial"/>
      <family val="2"/>
    </font>
    <font>
      <b/>
      <sz val="12"/>
      <color rgb="FF000084"/>
      <name val="Tahoma"/>
      <family val="2"/>
    </font>
    <font>
      <b/>
      <sz val="8"/>
      <color rgb="FFFFFFFF"/>
      <name val="Tahoma"/>
      <family val="2"/>
    </font>
    <font>
      <sz val="8"/>
      <color rgb="FF000084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9"/>
      <color rgb="FF000084"/>
      <name val="Arial"/>
      <family val="2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workbookViewId="0">
      <selection activeCell="O33" sqref="O33"/>
    </sheetView>
  </sheetViews>
  <sheetFormatPr defaultColWidth="12.5703125" defaultRowHeight="15" customHeight="1" x14ac:dyDescent="0.2"/>
  <cols>
    <col min="1" max="1" width="1" hidden="1" customWidth="1" collapsed="1"/>
    <col min="2" max="2" width="26.140625" customWidth="1" collapsed="1"/>
    <col min="3" max="5" width="8.85546875" customWidth="1" collapsed="1"/>
    <col min="6" max="8" width="10.28515625" customWidth="1" collapsed="1"/>
    <col min="9" max="11" width="8.85546875" customWidth="1" collapsed="1"/>
    <col min="12" max="14" width="10.28515625" customWidth="1" collapsed="1"/>
    <col min="15" max="15" width="5.7109375" customWidth="1" collapsed="1"/>
    <col min="16" max="16" width="8.5703125" customWidth="1" collapsed="1"/>
    <col min="17" max="17" width="5.140625" customWidth="1" collapsed="1"/>
    <col min="18" max="26" width="8.5703125" customWidth="1" collapsed="1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>
        <f t="shared" ref="C9:N9" si="0">SUM(C10:C13)</f>
        <v>18367</v>
      </c>
      <c r="D9" s="5">
        <f t="shared" si="0"/>
        <v>18992</v>
      </c>
      <c r="E9" s="5">
        <f t="shared" si="0"/>
        <v>37359</v>
      </c>
      <c r="F9" s="5">
        <f t="shared" si="0"/>
        <v>173207</v>
      </c>
      <c r="G9" s="5">
        <f t="shared" si="0"/>
        <v>181512</v>
      </c>
      <c r="H9" s="5">
        <f t="shared" si="0"/>
        <v>354719</v>
      </c>
      <c r="I9" s="5">
        <f t="shared" si="0"/>
        <v>18347</v>
      </c>
      <c r="J9" s="5">
        <f t="shared" si="0"/>
        <v>18691</v>
      </c>
      <c r="K9" s="5">
        <f t="shared" si="0"/>
        <v>37038</v>
      </c>
      <c r="L9" s="5">
        <f t="shared" si="0"/>
        <v>174398</v>
      </c>
      <c r="M9" s="5">
        <f t="shared" si="0"/>
        <v>185944</v>
      </c>
      <c r="N9" s="5">
        <f t="shared" si="0"/>
        <v>360342</v>
      </c>
      <c r="O9" s="6">
        <f t="shared" ref="O9:Q9" si="1">IFERROR((L9-F9)/F9,"-")</f>
        <v>6.8761655129411627E-3</v>
      </c>
      <c r="P9" s="6">
        <f t="shared" si="1"/>
        <v>2.4417118427431796E-2</v>
      </c>
      <c r="Q9" s="6">
        <f t="shared" si="1"/>
        <v>1.5851984246685404E-2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>
        <v>5999</v>
      </c>
      <c r="D10" s="7">
        <v>6436</v>
      </c>
      <c r="E10" s="7">
        <v>12435</v>
      </c>
      <c r="F10" s="7">
        <v>58719</v>
      </c>
      <c r="G10" s="7">
        <v>61247</v>
      </c>
      <c r="H10" s="7">
        <v>119966</v>
      </c>
      <c r="I10" s="7">
        <v>5654</v>
      </c>
      <c r="J10" s="7">
        <v>5933</v>
      </c>
      <c r="K10" s="7">
        <v>11587</v>
      </c>
      <c r="L10" s="7">
        <v>56675</v>
      </c>
      <c r="M10" s="7">
        <v>61213</v>
      </c>
      <c r="N10" s="7">
        <v>117888</v>
      </c>
      <c r="O10" s="8">
        <f t="shared" ref="O10:Q10" si="2">IFERROR((L10-F10)/F10,"-")</f>
        <v>-3.48098571160953E-2</v>
      </c>
      <c r="P10" s="8">
        <f t="shared" si="2"/>
        <v>-5.551292308194687E-4</v>
      </c>
      <c r="Q10" s="8">
        <f t="shared" si="2"/>
        <v>-1.7321574446093061E-2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>
        <v>431</v>
      </c>
      <c r="D11" s="10">
        <v>531</v>
      </c>
      <c r="E11" s="10">
        <v>962</v>
      </c>
      <c r="F11" s="10">
        <v>3665</v>
      </c>
      <c r="G11" s="10">
        <v>4653</v>
      </c>
      <c r="H11" s="10">
        <v>8318</v>
      </c>
      <c r="I11" s="10">
        <v>354</v>
      </c>
      <c r="J11" s="10">
        <v>494</v>
      </c>
      <c r="K11" s="10">
        <v>848</v>
      </c>
      <c r="L11" s="10">
        <v>3832</v>
      </c>
      <c r="M11" s="10">
        <v>3965</v>
      </c>
      <c r="N11" s="10">
        <v>7797</v>
      </c>
      <c r="O11" s="11">
        <f t="shared" ref="O11:Q11" si="3">IFERROR((L11-F11)/F11,"-")</f>
        <v>4.5566166439290588E-2</v>
      </c>
      <c r="P11" s="11">
        <f t="shared" si="3"/>
        <v>-0.14786159467010532</v>
      </c>
      <c r="Q11" s="11">
        <f t="shared" si="3"/>
        <v>-6.2635248857898534E-2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>
        <v>10010</v>
      </c>
      <c r="D12" s="7">
        <v>10376</v>
      </c>
      <c r="E12" s="7">
        <v>20386</v>
      </c>
      <c r="F12" s="7">
        <v>93264</v>
      </c>
      <c r="G12" s="7">
        <v>99097</v>
      </c>
      <c r="H12" s="7">
        <v>192361</v>
      </c>
      <c r="I12" s="7">
        <v>10503</v>
      </c>
      <c r="J12" s="7">
        <v>10455</v>
      </c>
      <c r="K12" s="7">
        <v>20958</v>
      </c>
      <c r="L12" s="7">
        <v>95727</v>
      </c>
      <c r="M12" s="7">
        <v>103789</v>
      </c>
      <c r="N12" s="7">
        <v>199516</v>
      </c>
      <c r="O12" s="8">
        <f t="shared" ref="O12:Q12" si="4">IFERROR((L12-F12)/F12,"-")</f>
        <v>2.6408903757076687E-2</v>
      </c>
      <c r="P12" s="8">
        <f t="shared" si="4"/>
        <v>4.734754836170621E-2</v>
      </c>
      <c r="Q12" s="8">
        <f t="shared" si="4"/>
        <v>3.719568935491082E-2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>
        <v>1927</v>
      </c>
      <c r="D13" s="10">
        <v>1649</v>
      </c>
      <c r="E13" s="10">
        <v>3576</v>
      </c>
      <c r="F13" s="10">
        <v>17559</v>
      </c>
      <c r="G13" s="10">
        <v>16515</v>
      </c>
      <c r="H13" s="10">
        <v>34074</v>
      </c>
      <c r="I13" s="10">
        <v>1836</v>
      </c>
      <c r="J13" s="10">
        <v>1809</v>
      </c>
      <c r="K13" s="10">
        <v>3645</v>
      </c>
      <c r="L13" s="10">
        <v>18164</v>
      </c>
      <c r="M13" s="10">
        <v>16977</v>
      </c>
      <c r="N13" s="10">
        <v>35141</v>
      </c>
      <c r="O13" s="11">
        <f t="shared" ref="O13:Q13" si="5">IFERROR((L13-F13)/F13,"-")</f>
        <v>3.4455265106213336E-2</v>
      </c>
      <c r="P13" s="11">
        <f t="shared" si="5"/>
        <v>2.7974568574023615E-2</v>
      </c>
      <c r="Q13" s="11">
        <f t="shared" si="5"/>
        <v>3.1314198509127193E-2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>
        <v>14561</v>
      </c>
      <c r="D15" s="7">
        <v>11822</v>
      </c>
      <c r="E15" s="7">
        <v>26383</v>
      </c>
      <c r="F15" s="7">
        <v>132161</v>
      </c>
      <c r="G15" s="7">
        <v>111199</v>
      </c>
      <c r="H15" s="7">
        <v>243360</v>
      </c>
      <c r="I15" s="7">
        <v>13209</v>
      </c>
      <c r="J15" s="7">
        <v>12328</v>
      </c>
      <c r="K15" s="7">
        <v>25537</v>
      </c>
      <c r="L15" s="7">
        <v>125877</v>
      </c>
      <c r="M15" s="7">
        <v>122170</v>
      </c>
      <c r="N15" s="7">
        <v>248047</v>
      </c>
      <c r="O15" s="8">
        <f t="shared" ref="O15:Q15" si="6">IFERROR((L15-F15)/F15,"-")</f>
        <v>-4.7548066373589791E-2</v>
      </c>
      <c r="P15" s="8">
        <f t="shared" si="6"/>
        <v>9.8660959181287602E-2</v>
      </c>
      <c r="Q15" s="8">
        <f t="shared" si="6"/>
        <v>1.9259533201840894E-2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>
        <v>1980</v>
      </c>
      <c r="D16" s="10">
        <v>5347</v>
      </c>
      <c r="E16" s="10">
        <v>7327</v>
      </c>
      <c r="F16" s="10">
        <v>25239</v>
      </c>
      <c r="G16" s="10">
        <v>55033</v>
      </c>
      <c r="H16" s="10">
        <v>80272</v>
      </c>
      <c r="I16" s="10">
        <v>3609</v>
      </c>
      <c r="J16" s="10">
        <v>4962</v>
      </c>
      <c r="K16" s="10">
        <v>8571</v>
      </c>
      <c r="L16" s="10">
        <v>31379</v>
      </c>
      <c r="M16" s="10">
        <v>47876</v>
      </c>
      <c r="N16" s="10">
        <v>79255</v>
      </c>
      <c r="O16" s="11">
        <f t="shared" ref="O16:Q16" si="7">IFERROR((L16-F16)/F16,"-")</f>
        <v>0.24327429771385553</v>
      </c>
      <c r="P16" s="11">
        <f t="shared" si="7"/>
        <v>-0.1300492431813639</v>
      </c>
      <c r="Q16" s="11">
        <f t="shared" si="7"/>
        <v>-1.2669423958540961E-2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>
        <v>1627</v>
      </c>
      <c r="D18" s="7">
        <v>1626</v>
      </c>
      <c r="E18" s="7">
        <v>3253</v>
      </c>
      <c r="F18" s="7">
        <v>14312</v>
      </c>
      <c r="G18" s="7">
        <v>14045</v>
      </c>
      <c r="H18" s="7">
        <v>28357</v>
      </c>
      <c r="I18" s="7">
        <v>1376</v>
      </c>
      <c r="J18" s="7">
        <v>1310</v>
      </c>
      <c r="K18" s="7">
        <v>2686</v>
      </c>
      <c r="L18" s="7">
        <v>15065</v>
      </c>
      <c r="M18" s="7">
        <v>14582</v>
      </c>
      <c r="N18" s="7">
        <v>29647</v>
      </c>
      <c r="O18" s="8">
        <f t="shared" ref="O18:Q18" si="8">IFERROR((L18-F18)/F18,"-")</f>
        <v>5.2613191727221911E-2</v>
      </c>
      <c r="P18" s="8">
        <f t="shared" si="8"/>
        <v>3.8234247063011748E-2</v>
      </c>
      <c r="Q18" s="8">
        <f t="shared" si="8"/>
        <v>4.5491413054977607E-2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>
        <v>199</v>
      </c>
      <c r="D19" s="10">
        <v>197</v>
      </c>
      <c r="E19" s="10">
        <v>396</v>
      </c>
      <c r="F19" s="10">
        <v>1495</v>
      </c>
      <c r="G19" s="10">
        <v>1235</v>
      </c>
      <c r="H19" s="10">
        <v>2730</v>
      </c>
      <c r="I19" s="10">
        <v>153</v>
      </c>
      <c r="J19" s="10">
        <v>91</v>
      </c>
      <c r="K19" s="10">
        <v>244</v>
      </c>
      <c r="L19" s="10">
        <v>2086</v>
      </c>
      <c r="M19" s="10">
        <v>1317</v>
      </c>
      <c r="N19" s="10">
        <v>3403</v>
      </c>
      <c r="O19" s="11">
        <f t="shared" ref="O19:Q19" si="9">IFERROR((L19-F19)/F19,"-")</f>
        <v>0.39531772575250834</v>
      </c>
      <c r="P19" s="11">
        <f t="shared" si="9"/>
        <v>6.6396761133603238E-2</v>
      </c>
      <c r="Q19" s="11">
        <f t="shared" si="9"/>
        <v>0.24652014652014653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>
        <f t="shared" ref="C21:N21" si="10">SUM(C15+C18)</f>
        <v>16188</v>
      </c>
      <c r="D21" s="14">
        <f t="shared" si="10"/>
        <v>13448</v>
      </c>
      <c r="E21" s="14">
        <f t="shared" si="10"/>
        <v>29636</v>
      </c>
      <c r="F21" s="14">
        <f t="shared" si="10"/>
        <v>146473</v>
      </c>
      <c r="G21" s="14">
        <f t="shared" si="10"/>
        <v>125244</v>
      </c>
      <c r="H21" s="14">
        <f t="shared" si="10"/>
        <v>271717</v>
      </c>
      <c r="I21" s="14">
        <f t="shared" si="10"/>
        <v>14585</v>
      </c>
      <c r="J21" s="14">
        <f t="shared" si="10"/>
        <v>13638</v>
      </c>
      <c r="K21" s="14">
        <f t="shared" si="10"/>
        <v>28223</v>
      </c>
      <c r="L21" s="14">
        <f t="shared" si="10"/>
        <v>140942</v>
      </c>
      <c r="M21" s="14">
        <f t="shared" si="10"/>
        <v>136752</v>
      </c>
      <c r="N21" s="14">
        <f t="shared" si="10"/>
        <v>277694</v>
      </c>
      <c r="O21" s="8">
        <f t="shared" ref="O21:Q21" si="11">IFERROR((L21-F21)/F21,"-")</f>
        <v>-3.7761225618373355E-2</v>
      </c>
      <c r="P21" s="8">
        <f t="shared" si="11"/>
        <v>9.1884641180415824E-2</v>
      </c>
      <c r="Q21" s="8">
        <f t="shared" si="11"/>
        <v>2.1997151448013928E-2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>
        <f t="shared" ref="C22:N22" si="12">SUM(C16+C19)</f>
        <v>2179</v>
      </c>
      <c r="D22" s="15">
        <f t="shared" si="12"/>
        <v>5544</v>
      </c>
      <c r="E22" s="15">
        <f t="shared" si="12"/>
        <v>7723</v>
      </c>
      <c r="F22" s="15">
        <f t="shared" si="12"/>
        <v>26734</v>
      </c>
      <c r="G22" s="15">
        <f t="shared" si="12"/>
        <v>56268</v>
      </c>
      <c r="H22" s="15">
        <f t="shared" si="12"/>
        <v>83002</v>
      </c>
      <c r="I22" s="15">
        <f t="shared" si="12"/>
        <v>3762</v>
      </c>
      <c r="J22" s="15">
        <f t="shared" si="12"/>
        <v>5053</v>
      </c>
      <c r="K22" s="15">
        <f t="shared" si="12"/>
        <v>8815</v>
      </c>
      <c r="L22" s="15">
        <f t="shared" si="12"/>
        <v>33465</v>
      </c>
      <c r="M22" s="15">
        <f t="shared" si="12"/>
        <v>49193</v>
      </c>
      <c r="N22" s="15">
        <f t="shared" si="12"/>
        <v>82658</v>
      </c>
      <c r="O22" s="11">
        <f t="shared" ref="O22:Q22" si="13">IFERROR((L22-F22)/F22,"-")</f>
        <v>0.25177676367172891</v>
      </c>
      <c r="P22" s="11">
        <f t="shared" si="13"/>
        <v>-0.12573754176441315</v>
      </c>
      <c r="Q22" s="11">
        <f t="shared" si="13"/>
        <v>-4.1444784463024985E-3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>
        <v>30945.049998998642</v>
      </c>
      <c r="D23" s="17">
        <v>31640.999998807907</v>
      </c>
      <c r="E23" s="17">
        <v>62586.049997806549</v>
      </c>
      <c r="F23" s="17">
        <v>289735.3999941349</v>
      </c>
      <c r="G23" s="17">
        <v>303073.74999284744</v>
      </c>
      <c r="H23" s="17">
        <v>592809.14998698235</v>
      </c>
      <c r="I23" s="17">
        <v>31302.499998092651</v>
      </c>
      <c r="J23" s="17">
        <v>31620.14999961853</v>
      </c>
      <c r="K23" s="17">
        <v>62922.649997711182</v>
      </c>
      <c r="L23" s="17">
        <v>292682.34999299049</v>
      </c>
      <c r="M23" s="17">
        <v>311260.89999818802</v>
      </c>
      <c r="N23" s="17">
        <v>603943.24999117851</v>
      </c>
      <c r="O23" s="6">
        <f t="shared" ref="O23:Q23" si="14">IFERROR((L23-F23)/F23,"-")</f>
        <v>1.0171176870051936E-2</v>
      </c>
      <c r="P23" s="6">
        <f t="shared" si="14"/>
        <v>2.7013721925880394E-2</v>
      </c>
      <c r="Q23" s="6">
        <f t="shared" si="14"/>
        <v>1.8781930077227491E-2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>
        <f t="shared" ref="C24:N24" si="15">SUM(C25:C26)</f>
        <v>377427.08411831059</v>
      </c>
      <c r="D24" s="5">
        <f t="shared" si="15"/>
        <v>334780.90824369196</v>
      </c>
      <c r="E24" s="5">
        <f t="shared" si="15"/>
        <v>712207.99236200261</v>
      </c>
      <c r="F24" s="5">
        <f t="shared" si="15"/>
        <v>3371226.7305562454</v>
      </c>
      <c r="G24" s="5">
        <f t="shared" si="15"/>
        <v>3148894.6585302595</v>
      </c>
      <c r="H24" s="5">
        <f t="shared" si="15"/>
        <v>6520121.3890865035</v>
      </c>
      <c r="I24" s="5">
        <f t="shared" si="15"/>
        <v>332994.73300000001</v>
      </c>
      <c r="J24" s="5">
        <f t="shared" si="15"/>
        <v>341058.38799999998</v>
      </c>
      <c r="K24" s="5">
        <f t="shared" si="15"/>
        <v>674053.12099999993</v>
      </c>
      <c r="L24" s="5">
        <f t="shared" si="15"/>
        <v>3246105.2930000005</v>
      </c>
      <c r="M24" s="5">
        <f t="shared" si="15"/>
        <v>3398227.8929999997</v>
      </c>
      <c r="N24" s="5">
        <f t="shared" si="15"/>
        <v>6644333.1860000025</v>
      </c>
      <c r="O24" s="6">
        <f t="shared" ref="O24:Q24" si="16">IFERROR((L24-F24)/F24,"-")</f>
        <v>-3.7114512774286207E-2</v>
      </c>
      <c r="P24" s="6">
        <f t="shared" si="16"/>
        <v>7.9181192611287921E-2</v>
      </c>
      <c r="Q24" s="6">
        <f t="shared" si="16"/>
        <v>1.9050534415111803E-2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>
        <v>64504.551999999996</v>
      </c>
      <c r="D25" s="10">
        <v>66172.680999999997</v>
      </c>
      <c r="E25" s="10">
        <v>130677.23300000002</v>
      </c>
      <c r="F25" s="10">
        <v>605793.63470019528</v>
      </c>
      <c r="G25" s="10">
        <v>633313.88400000008</v>
      </c>
      <c r="H25" s="10">
        <v>1239107.5187001948</v>
      </c>
      <c r="I25" s="10">
        <v>64641.762000000002</v>
      </c>
      <c r="J25" s="10">
        <v>65644.243000000002</v>
      </c>
      <c r="K25" s="10">
        <v>130286.005</v>
      </c>
      <c r="L25" s="10">
        <v>612814.41299999994</v>
      </c>
      <c r="M25" s="10">
        <v>649872.4160000002</v>
      </c>
      <c r="N25" s="10">
        <v>1262686.8289999997</v>
      </c>
      <c r="O25" s="11">
        <f t="shared" ref="O25:Q25" si="17">IFERROR((L25-F25)/F25,"-")</f>
        <v>1.1589389352496603E-2</v>
      </c>
      <c r="P25" s="11">
        <f t="shared" si="17"/>
        <v>2.6145853451714506E-2</v>
      </c>
      <c r="Q25" s="11">
        <f t="shared" si="17"/>
        <v>1.9029269005275056E-2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>
        <v>312922.53211831063</v>
      </c>
      <c r="D26" s="10">
        <v>268608.22724369197</v>
      </c>
      <c r="E26" s="10">
        <v>581530.7593620026</v>
      </c>
      <c r="F26" s="10">
        <v>2765433.09585605</v>
      </c>
      <c r="G26" s="10">
        <v>2515580.7745302594</v>
      </c>
      <c r="H26" s="10">
        <v>5281013.870386309</v>
      </c>
      <c r="I26" s="10">
        <v>268352.97100000002</v>
      </c>
      <c r="J26" s="10">
        <v>275414.14499999996</v>
      </c>
      <c r="K26" s="10">
        <v>543767.11599999992</v>
      </c>
      <c r="L26" s="10">
        <v>2633290.8800000008</v>
      </c>
      <c r="M26" s="10">
        <v>2748355.4769999995</v>
      </c>
      <c r="N26" s="10">
        <v>5381646.3570000026</v>
      </c>
      <c r="O26" s="11">
        <f t="shared" ref="O26:Q26" si="18">IFERROR((L26-F26)/F26,"-")</f>
        <v>-4.7783551897914965E-2</v>
      </c>
      <c r="P26" s="11">
        <f t="shared" si="18"/>
        <v>9.2533185507909857E-2</v>
      </c>
      <c r="Q26" s="11">
        <f t="shared" si="18"/>
        <v>1.9055524011780779E-2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>
        <f t="shared" ref="C28:N28" si="19">SUM(C29:C30)</f>
        <v>16943</v>
      </c>
      <c r="D28" s="5">
        <f t="shared" si="19"/>
        <v>17434</v>
      </c>
      <c r="E28" s="5">
        <f t="shared" si="19"/>
        <v>34377</v>
      </c>
      <c r="F28" s="5">
        <f t="shared" si="19"/>
        <v>160079</v>
      </c>
      <c r="G28" s="5">
        <f t="shared" si="19"/>
        <v>167716</v>
      </c>
      <c r="H28" s="5">
        <f t="shared" si="19"/>
        <v>327795</v>
      </c>
      <c r="I28" s="5">
        <f t="shared" si="19"/>
        <v>16909</v>
      </c>
      <c r="J28" s="5">
        <f t="shared" si="19"/>
        <v>16734</v>
      </c>
      <c r="K28" s="5">
        <f t="shared" si="19"/>
        <v>33643</v>
      </c>
      <c r="L28" s="5">
        <f t="shared" si="19"/>
        <v>159407</v>
      </c>
      <c r="M28" s="5">
        <f t="shared" si="19"/>
        <v>170259</v>
      </c>
      <c r="N28" s="5">
        <f t="shared" si="19"/>
        <v>329666</v>
      </c>
      <c r="O28" s="6">
        <f t="shared" ref="O28:Q28" si="20">IFERROR((L28-F28)/F28,"-")</f>
        <v>-4.1979272734087546E-3</v>
      </c>
      <c r="P28" s="6">
        <f t="shared" si="20"/>
        <v>1.5162536669131151E-2</v>
      </c>
      <c r="Q28" s="6">
        <f t="shared" si="20"/>
        <v>5.7078356899891705E-3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>
        <v>4023</v>
      </c>
      <c r="D29" s="7">
        <v>3450</v>
      </c>
      <c r="E29" s="7">
        <v>7473</v>
      </c>
      <c r="F29" s="7">
        <v>39443</v>
      </c>
      <c r="G29" s="7">
        <v>39960</v>
      </c>
      <c r="H29" s="7">
        <v>79403</v>
      </c>
      <c r="I29" s="7">
        <v>3851</v>
      </c>
      <c r="J29" s="7">
        <v>3176</v>
      </c>
      <c r="K29" s="7">
        <v>7027</v>
      </c>
      <c r="L29" s="7">
        <v>36764</v>
      </c>
      <c r="M29" s="7">
        <v>33538</v>
      </c>
      <c r="N29" s="7">
        <v>70302</v>
      </c>
      <c r="O29" s="8">
        <f t="shared" ref="O29:Q29" si="21">IFERROR((L29-F29)/F29,"-")</f>
        <v>-6.7920797099612101E-2</v>
      </c>
      <c r="P29" s="8">
        <f t="shared" si="21"/>
        <v>-0.16071071071071072</v>
      </c>
      <c r="Q29" s="8">
        <f t="shared" si="21"/>
        <v>-0.1146178355981512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>
        <v>12920</v>
      </c>
      <c r="D30" s="7">
        <v>13984</v>
      </c>
      <c r="E30" s="7">
        <v>26904</v>
      </c>
      <c r="F30" s="7">
        <v>120636</v>
      </c>
      <c r="G30" s="7">
        <v>127756</v>
      </c>
      <c r="H30" s="7">
        <v>248392</v>
      </c>
      <c r="I30" s="7">
        <v>13058</v>
      </c>
      <c r="J30" s="7">
        <v>13558</v>
      </c>
      <c r="K30" s="7">
        <v>26616</v>
      </c>
      <c r="L30" s="7">
        <v>122643</v>
      </c>
      <c r="M30" s="7">
        <v>136721</v>
      </c>
      <c r="N30" s="7">
        <v>259364</v>
      </c>
      <c r="O30" s="8">
        <f t="shared" ref="O30:Q30" si="22">IFERROR((L30-F30)/F30,"-")</f>
        <v>1.6636824828409429E-2</v>
      </c>
      <c r="P30" s="8">
        <f t="shared" si="22"/>
        <v>7.017282945615079E-2</v>
      </c>
      <c r="Q30" s="8">
        <f t="shared" si="22"/>
        <v>4.4172115043962769E-2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>
        <v>1424</v>
      </c>
      <c r="D31" s="20">
        <v>1558</v>
      </c>
      <c r="E31" s="20">
        <v>2982</v>
      </c>
      <c r="F31" s="20">
        <v>13128</v>
      </c>
      <c r="G31" s="20">
        <v>13796</v>
      </c>
      <c r="H31" s="20">
        <v>26924</v>
      </c>
      <c r="I31" s="20">
        <v>1438</v>
      </c>
      <c r="J31" s="20">
        <v>1957</v>
      </c>
      <c r="K31" s="20">
        <v>3395</v>
      </c>
      <c r="L31" s="20">
        <v>14991</v>
      </c>
      <c r="M31" s="20">
        <v>15685</v>
      </c>
      <c r="N31" s="20">
        <v>30676</v>
      </c>
      <c r="O31" s="6">
        <f t="shared" ref="O31:Q31" si="23">IFERROR((L31-F31)/F31,"-")</f>
        <v>0.14191042047531993</v>
      </c>
      <c r="P31" s="6">
        <f t="shared" si="23"/>
        <v>0.13692374601333721</v>
      </c>
      <c r="Q31" s="6">
        <f t="shared" si="23"/>
        <v>0.13935522210667062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6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2025-11-18T16:33:24Z</cp:lastPrinted>
  <dcterms:created xsi:type="dcterms:W3CDTF">2010-03-23T10:34:53Z</dcterms:created>
  <dcterms:modified xsi:type="dcterms:W3CDTF">2025-11-18T16:34:52Z</dcterms:modified>
</cp:coreProperties>
</file>