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2_2025 PTLEI\"/>
    </mc:Choice>
  </mc:AlternateContent>
  <xr:revisionPtr revIDLastSave="0" documentId="8_{07B613D6-5460-4971-A240-47258CC7AED4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<sst xmlns="http://schemas.openxmlformats.org/spreadsheetml/2006/main" count="31" uniqueCount="19">
  <si>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</si>
  <si>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</si>
  <si>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</si>
  <si>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</si>
  <si>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</si>
  <si>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</si>
  <si>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</si>
  <si>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</si>
  <si>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</si>
  <si>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</si>
  <si>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</si>
  <si>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</si>
  <si>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</si>
  <si>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</si>
  <si>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</si>
  <si>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2024</t>
  </si>
  <si>
    <t>2025</t>
  </si>
  <si>
    <t>DEZEMBRO</t>
  </si>
  <si>
    <t>JANEIRO/DEZEMBRO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</si>
</sst>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L28" sqref="L28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4" width="8.85546875" bestFit="1" customWidth="1" collapsed="1"/>
    <col min="5" max="5" width="8.85546875" customWidth="1" collapsed="1"/>
    <col min="6" max="6" width="8.85546875" bestFit="1" customWidth="1" collapsed="1"/>
    <col min="7" max="7" width="9.85546875" bestFit="1" customWidth="1" collapsed="1"/>
    <col min="8" max="8" width="7.85546875" bestFit="1" customWidth="1" collapsed="1"/>
    <col min="9" max="9" width="8.5703125" bestFit="1" customWidth="1" collapsed="1"/>
    <col min="10" max="12" width="8.85546875" bestFit="1" customWidth="1" collapsed="1"/>
    <col min="13" max="13" width="9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DEZEMBRO</v>
      </c>
      <c r="I7" s="19"/>
      <c r="J7" s="19"/>
      <c r="K7" s="21" t="str">
        <f>E7</f>
        <v>JANEIRO/DEZEMBRO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367080.83942480513</v>
      </c>
      <c r="C9" s="5">
        <f t="shared" ref="C9:M9" si="0">SUM(C10:C12)</f>
        <v>416329.62282329105</v>
      </c>
      <c r="D9" s="5">
        <f t="shared" si="0"/>
        <v>783410.46224809624</v>
      </c>
      <c r="E9" s="5">
        <f t="shared" si="0"/>
        <v>4979879.9702437976</v>
      </c>
      <c r="F9" s="5">
        <f t="shared" si="0"/>
        <v>4821109.6049388424</v>
      </c>
      <c r="G9" s="5">
        <f t="shared" si="0"/>
        <v>9800989.5751826391</v>
      </c>
      <c r="H9" s="5">
        <f t="shared" si="0"/>
        <v>356460.80300000001</v>
      </c>
      <c r="I9" s="5">
        <f t="shared" si="0"/>
        <v>375023.25300000003</v>
      </c>
      <c r="J9" s="5">
        <f t="shared" si="0"/>
        <v>731484.05599999998</v>
      </c>
      <c r="K9" s="5">
        <f t="shared" si="0"/>
        <v>4710237.5930000003</v>
      </c>
      <c r="L9" s="5">
        <f t="shared" si="0"/>
        <v>4970037.7769999998</v>
      </c>
      <c r="M9" s="5">
        <f t="shared" si="0"/>
        <v>9680275.370000001</v>
      </c>
      <c r="N9" s="13">
        <f>IFERROR((K9-E9)/E9,"-")</f>
        <v>-5.4146360726561156E-2</v>
      </c>
      <c r="O9" s="13">
        <f t="shared" ref="O9:P15" si="1">IFERROR((L9-F9)/F9,"-")</f>
        <v>3.0890849672571719E-2</v>
      </c>
      <c r="P9" s="13">
        <f t="shared" si="1"/>
        <v>-1.231653235182515E-2</v>
      </c>
    </row>
    <row r="10" spans="1:16" s="1" customFormat="1" ht="15" customHeight="1" x14ac:dyDescent="0.15">
      <c r="A10" s="9" t="s">
        <v>5</v>
      </c>
      <c r="B10" s="6">
        <v>32104.91</v>
      </c>
      <c r="C10" s="6">
        <v>73477.168999999994</v>
      </c>
      <c r="D10" s="6">
        <v>105582.079</v>
      </c>
      <c r="E10" s="6">
        <v>680054.04831344599</v>
      </c>
      <c r="F10" s="6">
        <v>759915.17585000035</v>
      </c>
      <c r="G10" s="6">
        <v>1439969.2241634463</v>
      </c>
      <c r="H10" s="6">
        <v>50749.578999999998</v>
      </c>
      <c r="I10" s="6">
        <v>67188.331000000006</v>
      </c>
      <c r="J10" s="6">
        <v>117937.91</v>
      </c>
      <c r="K10" s="6">
        <v>502054.70500000002</v>
      </c>
      <c r="L10" s="6">
        <v>585894.12800000003</v>
      </c>
      <c r="M10" s="6">
        <v>1087948.8330000001</v>
      </c>
      <c r="N10" s="11">
        <f>IFERROR((K10-E10)/E10,"-")</f>
        <v>-0.26174293610175481</v>
      </c>
      <c r="O10" s="11">
        <f t="shared" si="1"/>
        <v>-0.22900062188565942</v>
      </c>
      <c r="P10" s="11">
        <f t="shared" si="1"/>
        <v>-0.24446382968216099</v>
      </c>
    </row>
    <row r="11" spans="1:16" s="1" customFormat="1" ht="15" customHeight="1" x14ac:dyDescent="0.15">
      <c r="A11" s="9" t="s">
        <v>6</v>
      </c>
      <c r="B11" s="6">
        <v>300040.38330419967</v>
      </c>
      <c r="C11" s="6">
        <v>279143.25082329108</v>
      </c>
      <c r="D11" s="6">
        <v>579183.63412749069</v>
      </c>
      <c r="E11" s="6">
        <v>3800959.9314162219</v>
      </c>
      <c r="F11" s="6">
        <v>3363961.675808569</v>
      </c>
      <c r="G11" s="6">
        <v>7164921.6072247913</v>
      </c>
      <c r="H11" s="6">
        <v>263413.58100000001</v>
      </c>
      <c r="I11" s="6">
        <v>252497.62</v>
      </c>
      <c r="J11" s="6">
        <v>515911.201</v>
      </c>
      <c r="K11" s="6">
        <v>3574121.523</v>
      </c>
      <c r="L11" s="6">
        <v>3528520.3539999998</v>
      </c>
      <c r="M11" s="6">
        <v>7102641.8770000003</v>
      </c>
      <c r="N11" s="11">
        <f t="shared" ref="N11:N15" si="2">IFERROR((K11-E11)/E11,"-")</f>
        <v>-5.9679242220189048E-2</v>
      </c>
      <c r="O11" s="11">
        <f t="shared" si="1"/>
        <v>4.8918119185135243E-2</v>
      </c>
      <c r="P11" s="11">
        <f t="shared" si="1"/>
        <v>-8.6923114639510992E-3</v>
      </c>
    </row>
    <row r="12" spans="1:16" s="1" customFormat="1" ht="15" customHeight="1" x14ac:dyDescent="0.15">
      <c r="A12" s="9" t="s">
        <v>12</v>
      </c>
      <c r="B12" s="6">
        <v>34935.546120605468</v>
      </c>
      <c r="C12" s="6">
        <v>63709.203000000001</v>
      </c>
      <c r="D12" s="6">
        <v>98644.749120605469</v>
      </c>
      <c r="E12" s="6">
        <v>498865.99051412963</v>
      </c>
      <c r="F12" s="6">
        <v>697232.75328027341</v>
      </c>
      <c r="G12" s="6">
        <v>1196098.743794403</v>
      </c>
      <c r="H12" s="6">
        <v>42297.643000000004</v>
      </c>
      <c r="I12" s="6">
        <v>55337.301999999996</v>
      </c>
      <c r="J12" s="6">
        <v>97634.944999999992</v>
      </c>
      <c r="K12" s="6">
        <v>634061.36499999999</v>
      </c>
      <c r="L12" s="6">
        <v>855623.29499999993</v>
      </c>
      <c r="M12" s="6">
        <v>1489684.66</v>
      </c>
      <c r="N12" s="11">
        <f t="shared" si="2"/>
        <v>0.2710053943475651</v>
      </c>
      <c r="O12" s="11">
        <f t="shared" si="1"/>
        <v>0.22717025408595046</v>
      </c>
      <c r="P12" s="11">
        <f t="shared" si="1"/>
        <v>0.24545290907525713</v>
      </c>
    </row>
    <row r="13" spans="1:16" s="1" customFormat="1" ht="18.2" customHeight="1" x14ac:dyDescent="0.15">
      <c r="A13" s="4" t="s">
        <v>7</v>
      </c>
      <c r="B13" s="5">
        <v>4411.8530000000001</v>
      </c>
      <c r="C13" s="5">
        <v>232228.095</v>
      </c>
      <c r="D13" s="5">
        <v>236639.948</v>
      </c>
      <c r="E13" s="5">
        <v>111700.74099999999</v>
      </c>
      <c r="F13" s="5">
        <v>2118366.3539999998</v>
      </c>
      <c r="G13" s="5">
        <v>2230067.0950000002</v>
      </c>
      <c r="H13" s="5">
        <v>6653.9129999999996</v>
      </c>
      <c r="I13" s="5">
        <v>204591.54199999999</v>
      </c>
      <c r="J13" s="5">
        <v>211245.45499999999</v>
      </c>
      <c r="K13" s="5">
        <v>118735.254</v>
      </c>
      <c r="L13" s="5">
        <v>2092740.38</v>
      </c>
      <c r="M13" s="5">
        <v>2211475.6340000001</v>
      </c>
      <c r="N13" s="11">
        <f t="shared" si="2"/>
        <v>6.297642197378088E-2</v>
      </c>
      <c r="O13" s="11">
        <f t="shared" si="1"/>
        <v>-1.2097045419746093E-2</v>
      </c>
      <c r="P13" s="11">
        <f t="shared" si="1"/>
        <v>-8.3367271960936781E-3</v>
      </c>
    </row>
    <row r="14" spans="1:16" s="1" customFormat="1" ht="18.2" customHeight="1" x14ac:dyDescent="0.15">
      <c r="A14" s="4" t="s">
        <v>8</v>
      </c>
      <c r="B14" s="5">
        <v>0</v>
      </c>
      <c r="C14" s="5">
        <v>233489.45800000001</v>
      </c>
      <c r="D14" s="5">
        <v>233489.45800000001</v>
      </c>
      <c r="E14" s="5">
        <v>0</v>
      </c>
      <c r="F14" s="5">
        <v>2350844.6540000001</v>
      </c>
      <c r="G14" s="5">
        <v>2350844.6540000001</v>
      </c>
      <c r="H14" s="5">
        <v>0</v>
      </c>
      <c r="I14" s="5">
        <v>156221.266</v>
      </c>
      <c r="J14" s="5">
        <v>156221.266</v>
      </c>
      <c r="K14" s="5">
        <v>1010.226</v>
      </c>
      <c r="L14" s="5">
        <v>2097971.9130000002</v>
      </c>
      <c r="M14" s="5">
        <v>2098982.139</v>
      </c>
      <c r="N14" s="11" t="str">
        <f t="shared" si="2"/>
        <v>-</v>
      </c>
      <c r="O14" s="11">
        <f t="shared" si="1"/>
        <v>-0.10756675927936492</v>
      </c>
      <c r="P14" s="11">
        <f t="shared" si="1"/>
        <v>-0.10713703033139685</v>
      </c>
    </row>
    <row r="15" spans="1:16" s="1" customFormat="1" ht="21.95" customHeight="1" x14ac:dyDescent="0.15">
      <c r="A15" s="7" t="s">
        <v>9</v>
      </c>
      <c r="B15" s="8">
        <f>SUM(B9,B13,B14)</f>
        <v>371492.69242480514</v>
      </c>
      <c r="C15" s="8">
        <f t="shared" ref="C15:M15" si="3">SUM(C9,C13,C14)</f>
        <v>882047.17582329107</v>
      </c>
      <c r="D15" s="8">
        <f t="shared" si="3"/>
        <v>1253539.8682480962</v>
      </c>
      <c r="E15" s="8">
        <f t="shared" si="3"/>
        <v>5091580.711243798</v>
      </c>
      <c r="F15" s="8">
        <f t="shared" si="3"/>
        <v>9290320.6129388437</v>
      </c>
      <c r="G15" s="8">
        <f t="shared" si="3"/>
        <v>14381901.324182641</v>
      </c>
      <c r="H15" s="8">
        <f t="shared" si="3"/>
        <v>363114.71600000001</v>
      </c>
      <c r="I15" s="8">
        <f t="shared" si="3"/>
        <v>735836.06099999999</v>
      </c>
      <c r="J15" s="8">
        <f t="shared" si="3"/>
        <v>1098950.777</v>
      </c>
      <c r="K15" s="8">
        <f t="shared" si="3"/>
        <v>4829983.0729999999</v>
      </c>
      <c r="L15" s="8">
        <f t="shared" si="3"/>
        <v>9160750.0700000003</v>
      </c>
      <c r="M15" s="8">
        <f t="shared" si="3"/>
        <v>13990733.143000001</v>
      </c>
      <c r="N15" s="12">
        <f t="shared" si="2"/>
        <v>-5.13784722426395E-2</v>
      </c>
      <c r="O15" s="12">
        <f t="shared" si="1"/>
        <v>-1.3946832228630246E-2</v>
      </c>
      <c r="P15" s="12">
        <f t="shared" si="1"/>
        <v>-2.7198641707053342E-2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1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2026-03-09T15:07:10Z</cp:lastPrinted>
  <dcterms:created xsi:type="dcterms:W3CDTF">2010-03-23T10:34:53Z</dcterms:created>
  <dcterms:modified xsi:type="dcterms:W3CDTF">2026-03-09T15:07:53Z</dcterms:modified>
</cp:coreProperties>
</file>